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" windowWidth="20955" windowHeight="1227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P149" i="1" l="1"/>
  <c r="R149" i="1" s="1"/>
  <c r="O149" i="1"/>
  <c r="S149" i="1" s="1"/>
  <c r="N149" i="1"/>
  <c r="T149" i="1" s="1"/>
  <c r="P148" i="1"/>
  <c r="R148" i="1" s="1"/>
  <c r="O148" i="1"/>
  <c r="S148" i="1" s="1"/>
  <c r="N148" i="1"/>
  <c r="T148" i="1" s="1"/>
  <c r="P147" i="1"/>
  <c r="R147" i="1" s="1"/>
  <c r="O147" i="1"/>
  <c r="S147" i="1" s="1"/>
  <c r="N147" i="1"/>
  <c r="T147" i="1" s="1"/>
  <c r="P146" i="1"/>
  <c r="R146" i="1" s="1"/>
  <c r="O146" i="1"/>
  <c r="S146" i="1" s="1"/>
  <c r="N146" i="1"/>
  <c r="T146" i="1" s="1"/>
  <c r="P145" i="1"/>
  <c r="R145" i="1" s="1"/>
  <c r="O145" i="1"/>
  <c r="S145" i="1" s="1"/>
  <c r="N145" i="1"/>
  <c r="T145" i="1" s="1"/>
  <c r="P144" i="1"/>
  <c r="R144" i="1" s="1"/>
  <c r="O144" i="1"/>
  <c r="S144" i="1" s="1"/>
  <c r="N144" i="1"/>
  <c r="T144" i="1" s="1"/>
  <c r="P143" i="1"/>
  <c r="R143" i="1" s="1"/>
  <c r="O143" i="1"/>
  <c r="S143" i="1" s="1"/>
  <c r="N143" i="1"/>
  <c r="T143" i="1" s="1"/>
  <c r="P142" i="1"/>
  <c r="R142" i="1" s="1"/>
  <c r="O142" i="1"/>
  <c r="S142" i="1" s="1"/>
  <c r="N142" i="1"/>
  <c r="T142" i="1" s="1"/>
  <c r="P141" i="1"/>
  <c r="R141" i="1" s="1"/>
  <c r="O141" i="1"/>
  <c r="S141" i="1" s="1"/>
  <c r="N141" i="1"/>
  <c r="T141" i="1" s="1"/>
  <c r="P140" i="1"/>
  <c r="R140" i="1" s="1"/>
  <c r="O140" i="1"/>
  <c r="S140" i="1" s="1"/>
  <c r="N140" i="1"/>
  <c r="T140" i="1" s="1"/>
  <c r="P139" i="1"/>
  <c r="R139" i="1" s="1"/>
  <c r="O139" i="1"/>
  <c r="S139" i="1" s="1"/>
  <c r="N139" i="1"/>
  <c r="T139" i="1" s="1"/>
  <c r="P138" i="1"/>
  <c r="R138" i="1" s="1"/>
  <c r="O138" i="1"/>
  <c r="S138" i="1" s="1"/>
  <c r="N138" i="1"/>
  <c r="T138" i="1" s="1"/>
  <c r="P137" i="1"/>
  <c r="R137" i="1" s="1"/>
  <c r="O137" i="1"/>
  <c r="S137" i="1" s="1"/>
  <c r="N137" i="1"/>
  <c r="T137" i="1" s="1"/>
  <c r="P136" i="1"/>
  <c r="R136" i="1" s="1"/>
  <c r="O136" i="1"/>
  <c r="S136" i="1" s="1"/>
  <c r="N136" i="1"/>
  <c r="T136" i="1" s="1"/>
  <c r="P135" i="1"/>
  <c r="R135" i="1" s="1"/>
  <c r="O135" i="1"/>
  <c r="S135" i="1" s="1"/>
  <c r="N135" i="1"/>
  <c r="T135" i="1" s="1"/>
  <c r="P134" i="1"/>
  <c r="R134" i="1" s="1"/>
  <c r="O134" i="1"/>
  <c r="S134" i="1" s="1"/>
  <c r="N134" i="1"/>
  <c r="T134" i="1" s="1"/>
  <c r="P133" i="1"/>
  <c r="R133" i="1" s="1"/>
  <c r="O133" i="1"/>
  <c r="S133" i="1" s="1"/>
  <c r="N133" i="1"/>
  <c r="T133" i="1" s="1"/>
  <c r="P132" i="1"/>
  <c r="R132" i="1" s="1"/>
  <c r="O132" i="1"/>
  <c r="S132" i="1" s="1"/>
  <c r="N132" i="1"/>
  <c r="T132" i="1" s="1"/>
  <c r="P131" i="1"/>
  <c r="R131" i="1" s="1"/>
  <c r="O131" i="1"/>
  <c r="S131" i="1" s="1"/>
  <c r="N131" i="1"/>
  <c r="T131" i="1" s="1"/>
  <c r="P130" i="1"/>
  <c r="R130" i="1" s="1"/>
  <c r="O130" i="1"/>
  <c r="S130" i="1" s="1"/>
  <c r="N130" i="1"/>
  <c r="T130" i="1" s="1"/>
  <c r="P129" i="1"/>
  <c r="R129" i="1" s="1"/>
  <c r="O129" i="1"/>
  <c r="S129" i="1" s="1"/>
  <c r="N129" i="1"/>
  <c r="T129" i="1" s="1"/>
  <c r="P128" i="1"/>
  <c r="R128" i="1" s="1"/>
  <c r="O128" i="1"/>
  <c r="S128" i="1" s="1"/>
  <c r="N128" i="1"/>
  <c r="T128" i="1" s="1"/>
  <c r="P127" i="1"/>
  <c r="R127" i="1" s="1"/>
  <c r="O127" i="1"/>
  <c r="S127" i="1" s="1"/>
  <c r="N127" i="1"/>
  <c r="T127" i="1" s="1"/>
  <c r="P126" i="1"/>
  <c r="R126" i="1" s="1"/>
  <c r="O126" i="1"/>
  <c r="S126" i="1" s="1"/>
  <c r="N126" i="1"/>
  <c r="T126" i="1" s="1"/>
  <c r="P125" i="1"/>
  <c r="R125" i="1" s="1"/>
  <c r="O125" i="1"/>
  <c r="S125" i="1" s="1"/>
  <c r="N125" i="1"/>
  <c r="T125" i="1" s="1"/>
  <c r="P124" i="1"/>
  <c r="R124" i="1" s="1"/>
  <c r="O124" i="1"/>
  <c r="S124" i="1" s="1"/>
  <c r="N124" i="1"/>
  <c r="T124" i="1" s="1"/>
  <c r="P123" i="1"/>
  <c r="R123" i="1" s="1"/>
  <c r="O123" i="1"/>
  <c r="S123" i="1" s="1"/>
  <c r="N123" i="1"/>
  <c r="T123" i="1" s="1"/>
  <c r="P122" i="1"/>
  <c r="R122" i="1" s="1"/>
  <c r="O122" i="1"/>
  <c r="S122" i="1" s="1"/>
  <c r="N122" i="1"/>
  <c r="T122" i="1" s="1"/>
  <c r="P121" i="1"/>
  <c r="R121" i="1" s="1"/>
  <c r="O121" i="1"/>
  <c r="S121" i="1" s="1"/>
  <c r="N121" i="1"/>
  <c r="T121" i="1" s="1"/>
  <c r="P120" i="1"/>
  <c r="R120" i="1" s="1"/>
  <c r="O120" i="1"/>
  <c r="S120" i="1" s="1"/>
  <c r="N120" i="1"/>
  <c r="T120" i="1" s="1"/>
  <c r="P119" i="1"/>
  <c r="R119" i="1" s="1"/>
  <c r="O119" i="1"/>
  <c r="S119" i="1" s="1"/>
  <c r="N119" i="1"/>
  <c r="T119" i="1" s="1"/>
  <c r="P118" i="1"/>
  <c r="R118" i="1" s="1"/>
  <c r="O118" i="1"/>
  <c r="S118" i="1" s="1"/>
  <c r="N118" i="1"/>
  <c r="T118" i="1" s="1"/>
  <c r="P117" i="1"/>
  <c r="R117" i="1" s="1"/>
  <c r="O117" i="1"/>
  <c r="S117" i="1" s="1"/>
  <c r="N117" i="1"/>
  <c r="T117" i="1" s="1"/>
  <c r="P116" i="1"/>
  <c r="R116" i="1" s="1"/>
  <c r="O116" i="1"/>
  <c r="S116" i="1" s="1"/>
  <c r="N116" i="1"/>
  <c r="T116" i="1" s="1"/>
  <c r="P115" i="1"/>
  <c r="R115" i="1" s="1"/>
  <c r="O115" i="1"/>
  <c r="S115" i="1" s="1"/>
  <c r="N115" i="1"/>
  <c r="T115" i="1" s="1"/>
  <c r="P114" i="1"/>
  <c r="R114" i="1" s="1"/>
  <c r="O114" i="1"/>
  <c r="S114" i="1" s="1"/>
  <c r="N114" i="1"/>
  <c r="T114" i="1" s="1"/>
  <c r="P113" i="1"/>
  <c r="R113" i="1" s="1"/>
  <c r="O113" i="1"/>
  <c r="S113" i="1" s="1"/>
  <c r="N113" i="1"/>
  <c r="T113" i="1" s="1"/>
  <c r="P112" i="1"/>
  <c r="R112" i="1" s="1"/>
  <c r="O112" i="1"/>
  <c r="S112" i="1" s="1"/>
  <c r="N112" i="1"/>
  <c r="T112" i="1" s="1"/>
  <c r="P111" i="1"/>
  <c r="R111" i="1" s="1"/>
  <c r="O111" i="1"/>
  <c r="S111" i="1" s="1"/>
  <c r="N111" i="1"/>
  <c r="T111" i="1" s="1"/>
  <c r="P110" i="1"/>
  <c r="R110" i="1" s="1"/>
  <c r="O110" i="1"/>
  <c r="S110" i="1" s="1"/>
  <c r="N110" i="1"/>
  <c r="T110" i="1" s="1"/>
  <c r="P109" i="1"/>
  <c r="R109" i="1" s="1"/>
  <c r="O109" i="1"/>
  <c r="S109" i="1" s="1"/>
  <c r="N109" i="1"/>
  <c r="T109" i="1" s="1"/>
  <c r="P108" i="1"/>
  <c r="R108" i="1" s="1"/>
  <c r="O108" i="1"/>
  <c r="S108" i="1" s="1"/>
  <c r="N108" i="1"/>
  <c r="T108" i="1" s="1"/>
  <c r="P107" i="1"/>
  <c r="R107" i="1" s="1"/>
  <c r="O107" i="1"/>
  <c r="S107" i="1" s="1"/>
  <c r="N107" i="1"/>
  <c r="T107" i="1" s="1"/>
  <c r="P106" i="1"/>
  <c r="R106" i="1" s="1"/>
  <c r="O106" i="1"/>
  <c r="S106" i="1" s="1"/>
  <c r="N106" i="1"/>
  <c r="T106" i="1" s="1"/>
  <c r="P105" i="1"/>
  <c r="R105" i="1" s="1"/>
  <c r="O105" i="1"/>
  <c r="S105" i="1" s="1"/>
  <c r="N105" i="1"/>
  <c r="T105" i="1" s="1"/>
  <c r="P104" i="1"/>
  <c r="R104" i="1" s="1"/>
  <c r="O104" i="1"/>
  <c r="S104" i="1" s="1"/>
  <c r="N104" i="1"/>
  <c r="T104" i="1" s="1"/>
  <c r="P103" i="1"/>
  <c r="R103" i="1" s="1"/>
  <c r="O103" i="1"/>
  <c r="S103" i="1" s="1"/>
  <c r="N103" i="1"/>
  <c r="T103" i="1" s="1"/>
  <c r="P102" i="1"/>
  <c r="R102" i="1" s="1"/>
  <c r="O102" i="1"/>
  <c r="S102" i="1" s="1"/>
  <c r="N102" i="1"/>
  <c r="T102" i="1" s="1"/>
  <c r="P101" i="1"/>
  <c r="R101" i="1" s="1"/>
  <c r="O101" i="1"/>
  <c r="S101" i="1" s="1"/>
  <c r="N101" i="1"/>
  <c r="T101" i="1" s="1"/>
  <c r="P100" i="1"/>
  <c r="R100" i="1" s="1"/>
  <c r="O100" i="1"/>
  <c r="S100" i="1" s="1"/>
  <c r="N100" i="1"/>
  <c r="T100" i="1" s="1"/>
  <c r="P99" i="1"/>
  <c r="R99" i="1" s="1"/>
  <c r="O99" i="1"/>
  <c r="S99" i="1" s="1"/>
  <c r="N99" i="1"/>
  <c r="T99" i="1" s="1"/>
  <c r="P98" i="1"/>
  <c r="R98" i="1" s="1"/>
  <c r="O98" i="1"/>
  <c r="S98" i="1" s="1"/>
  <c r="N98" i="1"/>
  <c r="T98" i="1" s="1"/>
  <c r="P97" i="1"/>
  <c r="R97" i="1" s="1"/>
  <c r="O97" i="1"/>
  <c r="S97" i="1" s="1"/>
  <c r="N97" i="1"/>
  <c r="T97" i="1" s="1"/>
  <c r="P96" i="1"/>
  <c r="R96" i="1" s="1"/>
  <c r="O96" i="1"/>
  <c r="S96" i="1" s="1"/>
  <c r="N96" i="1"/>
  <c r="T96" i="1" s="1"/>
  <c r="P95" i="1"/>
  <c r="R95" i="1" s="1"/>
  <c r="O95" i="1"/>
  <c r="S95" i="1" s="1"/>
  <c r="N95" i="1"/>
  <c r="T95" i="1" s="1"/>
  <c r="P94" i="1"/>
  <c r="R94" i="1" s="1"/>
  <c r="O94" i="1"/>
  <c r="S94" i="1" s="1"/>
  <c r="N94" i="1"/>
  <c r="T94" i="1" s="1"/>
  <c r="P93" i="1"/>
  <c r="R93" i="1" s="1"/>
  <c r="O93" i="1"/>
  <c r="S93" i="1" s="1"/>
  <c r="N93" i="1"/>
  <c r="T93" i="1" s="1"/>
  <c r="P92" i="1"/>
  <c r="R92" i="1" s="1"/>
  <c r="O92" i="1"/>
  <c r="S92" i="1" s="1"/>
  <c r="N92" i="1"/>
  <c r="T92" i="1" s="1"/>
  <c r="P91" i="1"/>
  <c r="R91" i="1" s="1"/>
  <c r="O91" i="1"/>
  <c r="S91" i="1" s="1"/>
  <c r="N91" i="1"/>
  <c r="T91" i="1" s="1"/>
  <c r="P90" i="1"/>
  <c r="R90" i="1" s="1"/>
  <c r="O90" i="1"/>
  <c r="S90" i="1" s="1"/>
  <c r="N90" i="1"/>
  <c r="T90" i="1" s="1"/>
  <c r="P89" i="1"/>
  <c r="R89" i="1" s="1"/>
  <c r="O89" i="1"/>
  <c r="S89" i="1" s="1"/>
  <c r="N89" i="1"/>
  <c r="T89" i="1" s="1"/>
  <c r="P88" i="1"/>
  <c r="R88" i="1" s="1"/>
  <c r="O88" i="1"/>
  <c r="S88" i="1" s="1"/>
  <c r="N88" i="1"/>
  <c r="T88" i="1" s="1"/>
  <c r="P87" i="1"/>
  <c r="R87" i="1" s="1"/>
  <c r="O87" i="1"/>
  <c r="S87" i="1" s="1"/>
  <c r="N87" i="1"/>
  <c r="T87" i="1" s="1"/>
  <c r="P86" i="1"/>
  <c r="R86" i="1" s="1"/>
  <c r="O86" i="1"/>
  <c r="S86" i="1" s="1"/>
  <c r="N86" i="1"/>
  <c r="T86" i="1" s="1"/>
  <c r="P85" i="1"/>
  <c r="R85" i="1" s="1"/>
  <c r="O85" i="1"/>
  <c r="S85" i="1" s="1"/>
  <c r="N85" i="1"/>
  <c r="T85" i="1" s="1"/>
  <c r="P84" i="1"/>
  <c r="R84" i="1" s="1"/>
  <c r="O84" i="1"/>
  <c r="S84" i="1" s="1"/>
  <c r="N84" i="1"/>
  <c r="T84" i="1" s="1"/>
  <c r="P83" i="1"/>
  <c r="R83" i="1" s="1"/>
  <c r="O83" i="1"/>
  <c r="S83" i="1" s="1"/>
  <c r="N83" i="1"/>
  <c r="T83" i="1" s="1"/>
  <c r="P82" i="1"/>
  <c r="R82" i="1" s="1"/>
  <c r="O82" i="1"/>
  <c r="S82" i="1" s="1"/>
  <c r="N82" i="1"/>
  <c r="T82" i="1" s="1"/>
  <c r="P81" i="1"/>
  <c r="R81" i="1" s="1"/>
  <c r="O81" i="1"/>
  <c r="S81" i="1" s="1"/>
  <c r="N81" i="1"/>
  <c r="T81" i="1" s="1"/>
  <c r="P80" i="1"/>
  <c r="R80" i="1" s="1"/>
  <c r="O80" i="1"/>
  <c r="S80" i="1" s="1"/>
  <c r="N80" i="1"/>
  <c r="T80" i="1" s="1"/>
  <c r="P79" i="1"/>
  <c r="R79" i="1" s="1"/>
  <c r="O79" i="1"/>
  <c r="S79" i="1" s="1"/>
  <c r="N79" i="1"/>
  <c r="T79" i="1" s="1"/>
  <c r="P78" i="1"/>
  <c r="R78" i="1" s="1"/>
  <c r="O78" i="1"/>
  <c r="S78" i="1" s="1"/>
  <c r="N78" i="1"/>
  <c r="T78" i="1" s="1"/>
  <c r="P77" i="1"/>
  <c r="R77" i="1" s="1"/>
  <c r="O77" i="1"/>
  <c r="S77" i="1" s="1"/>
  <c r="N77" i="1"/>
  <c r="T77" i="1" s="1"/>
  <c r="P76" i="1"/>
  <c r="R76" i="1" s="1"/>
  <c r="O76" i="1"/>
  <c r="S76" i="1" s="1"/>
  <c r="N76" i="1"/>
  <c r="T76" i="1" s="1"/>
  <c r="P75" i="1"/>
  <c r="R75" i="1" s="1"/>
  <c r="O75" i="1"/>
  <c r="S75" i="1" s="1"/>
  <c r="N75" i="1"/>
  <c r="T75" i="1" s="1"/>
  <c r="P74" i="1"/>
  <c r="R74" i="1" s="1"/>
  <c r="O74" i="1"/>
  <c r="S74" i="1" s="1"/>
  <c r="N74" i="1"/>
  <c r="T74" i="1" s="1"/>
  <c r="R73" i="1"/>
  <c r="P73" i="1"/>
  <c r="O73" i="1"/>
  <c r="S73" i="1" s="1"/>
  <c r="N73" i="1"/>
  <c r="T73" i="1" s="1"/>
  <c r="P72" i="1"/>
  <c r="R72" i="1" s="1"/>
  <c r="O72" i="1"/>
  <c r="S72" i="1" s="1"/>
  <c r="N72" i="1"/>
  <c r="T72" i="1" s="1"/>
  <c r="P71" i="1"/>
  <c r="R71" i="1" s="1"/>
  <c r="O71" i="1"/>
  <c r="S71" i="1" s="1"/>
  <c r="N71" i="1"/>
  <c r="T71" i="1" s="1"/>
  <c r="P70" i="1"/>
  <c r="R70" i="1" s="1"/>
  <c r="O70" i="1"/>
  <c r="S70" i="1" s="1"/>
  <c r="N70" i="1"/>
  <c r="T70" i="1" s="1"/>
  <c r="P69" i="1"/>
  <c r="R69" i="1" s="1"/>
  <c r="O69" i="1"/>
  <c r="S69" i="1" s="1"/>
  <c r="N69" i="1"/>
  <c r="T69" i="1" s="1"/>
  <c r="P68" i="1"/>
  <c r="R68" i="1" s="1"/>
  <c r="O68" i="1"/>
  <c r="S68" i="1" s="1"/>
  <c r="N68" i="1"/>
  <c r="T68" i="1" s="1"/>
  <c r="P67" i="1"/>
  <c r="R67" i="1" s="1"/>
  <c r="O67" i="1"/>
  <c r="S67" i="1" s="1"/>
  <c r="N67" i="1"/>
  <c r="T67" i="1" s="1"/>
  <c r="P66" i="1"/>
  <c r="R66" i="1" s="1"/>
  <c r="O66" i="1"/>
  <c r="S66" i="1" s="1"/>
  <c r="N66" i="1"/>
  <c r="T66" i="1" s="1"/>
  <c r="P65" i="1"/>
  <c r="R65" i="1" s="1"/>
  <c r="O65" i="1"/>
  <c r="S65" i="1" s="1"/>
  <c r="N65" i="1"/>
  <c r="T65" i="1" s="1"/>
  <c r="P64" i="1"/>
  <c r="R64" i="1" s="1"/>
  <c r="O64" i="1"/>
  <c r="S64" i="1" s="1"/>
  <c r="N64" i="1"/>
  <c r="T64" i="1" s="1"/>
  <c r="P63" i="1"/>
  <c r="R63" i="1" s="1"/>
  <c r="O63" i="1"/>
  <c r="S63" i="1" s="1"/>
  <c r="N63" i="1"/>
  <c r="T63" i="1" s="1"/>
  <c r="P62" i="1"/>
  <c r="R62" i="1" s="1"/>
  <c r="O62" i="1"/>
  <c r="S62" i="1" s="1"/>
  <c r="N62" i="1"/>
  <c r="T62" i="1" s="1"/>
  <c r="P61" i="1"/>
  <c r="R61" i="1" s="1"/>
  <c r="O61" i="1"/>
  <c r="S61" i="1" s="1"/>
  <c r="N61" i="1"/>
  <c r="T61" i="1" s="1"/>
  <c r="P60" i="1"/>
  <c r="R60" i="1" s="1"/>
  <c r="O60" i="1"/>
  <c r="S60" i="1" s="1"/>
  <c r="N60" i="1"/>
  <c r="T60" i="1" s="1"/>
  <c r="P59" i="1"/>
  <c r="R59" i="1" s="1"/>
  <c r="O59" i="1"/>
  <c r="S59" i="1" s="1"/>
  <c r="N59" i="1"/>
  <c r="T59" i="1" s="1"/>
  <c r="P58" i="1"/>
  <c r="R58" i="1" s="1"/>
  <c r="O58" i="1"/>
  <c r="S58" i="1" s="1"/>
  <c r="N58" i="1"/>
  <c r="T58" i="1" s="1"/>
  <c r="P57" i="1"/>
  <c r="R57" i="1" s="1"/>
  <c r="O57" i="1"/>
  <c r="S57" i="1" s="1"/>
  <c r="N57" i="1"/>
  <c r="T57" i="1" s="1"/>
  <c r="P56" i="1"/>
  <c r="R56" i="1" s="1"/>
  <c r="O56" i="1"/>
  <c r="S56" i="1" s="1"/>
  <c r="N56" i="1"/>
  <c r="T56" i="1" s="1"/>
  <c r="P55" i="1"/>
  <c r="R55" i="1" s="1"/>
  <c r="O55" i="1"/>
  <c r="S55" i="1" s="1"/>
  <c r="N55" i="1"/>
  <c r="T55" i="1" s="1"/>
  <c r="P54" i="1"/>
  <c r="R54" i="1" s="1"/>
  <c r="O54" i="1"/>
  <c r="S54" i="1" s="1"/>
  <c r="N54" i="1"/>
  <c r="T54" i="1" s="1"/>
  <c r="P53" i="1"/>
  <c r="R53" i="1" s="1"/>
  <c r="O53" i="1"/>
  <c r="S53" i="1" s="1"/>
  <c r="N53" i="1"/>
  <c r="T53" i="1" s="1"/>
  <c r="P52" i="1"/>
  <c r="R52" i="1" s="1"/>
  <c r="O52" i="1"/>
  <c r="S52" i="1" s="1"/>
  <c r="N52" i="1"/>
  <c r="T52" i="1" s="1"/>
  <c r="P51" i="1"/>
  <c r="R51" i="1" s="1"/>
  <c r="O51" i="1"/>
  <c r="S51" i="1" s="1"/>
  <c r="N51" i="1"/>
  <c r="T51" i="1" s="1"/>
  <c r="P50" i="1"/>
  <c r="R50" i="1" s="1"/>
  <c r="O50" i="1"/>
  <c r="S50" i="1" s="1"/>
  <c r="N50" i="1"/>
  <c r="T50" i="1" s="1"/>
  <c r="P49" i="1"/>
  <c r="R49" i="1" s="1"/>
  <c r="O49" i="1"/>
  <c r="S49" i="1" s="1"/>
  <c r="N49" i="1"/>
  <c r="T49" i="1" s="1"/>
  <c r="P48" i="1"/>
  <c r="R48" i="1" s="1"/>
  <c r="O48" i="1"/>
  <c r="S48" i="1" s="1"/>
  <c r="N48" i="1"/>
  <c r="T48" i="1" s="1"/>
  <c r="P47" i="1"/>
  <c r="R47" i="1" s="1"/>
  <c r="O47" i="1"/>
  <c r="S47" i="1" s="1"/>
  <c r="N47" i="1"/>
  <c r="T47" i="1" s="1"/>
  <c r="P46" i="1"/>
  <c r="R46" i="1" s="1"/>
  <c r="O46" i="1"/>
  <c r="S46" i="1" s="1"/>
  <c r="N46" i="1"/>
  <c r="T46" i="1" s="1"/>
  <c r="P45" i="1"/>
  <c r="R45" i="1" s="1"/>
  <c r="O45" i="1"/>
  <c r="S45" i="1" s="1"/>
  <c r="N45" i="1"/>
  <c r="T45" i="1" s="1"/>
  <c r="P44" i="1"/>
  <c r="R44" i="1" s="1"/>
  <c r="O44" i="1"/>
  <c r="S44" i="1" s="1"/>
  <c r="N44" i="1"/>
  <c r="T44" i="1" s="1"/>
  <c r="P43" i="1"/>
  <c r="R43" i="1" s="1"/>
  <c r="O43" i="1"/>
  <c r="S43" i="1" s="1"/>
  <c r="N43" i="1"/>
  <c r="T43" i="1" s="1"/>
  <c r="P42" i="1"/>
  <c r="R42" i="1" s="1"/>
  <c r="O42" i="1"/>
  <c r="S42" i="1" s="1"/>
  <c r="N42" i="1"/>
  <c r="T42" i="1" s="1"/>
  <c r="P41" i="1"/>
  <c r="R41" i="1" s="1"/>
  <c r="O41" i="1"/>
  <c r="S41" i="1" s="1"/>
  <c r="N41" i="1"/>
  <c r="T41" i="1" s="1"/>
  <c r="P40" i="1"/>
  <c r="R40" i="1" s="1"/>
  <c r="O40" i="1"/>
  <c r="S40" i="1" s="1"/>
  <c r="N40" i="1"/>
  <c r="T40" i="1" s="1"/>
  <c r="P39" i="1"/>
  <c r="R39" i="1" s="1"/>
  <c r="O39" i="1"/>
  <c r="S39" i="1" s="1"/>
  <c r="N39" i="1"/>
  <c r="T39" i="1" s="1"/>
  <c r="P38" i="1"/>
  <c r="R38" i="1" s="1"/>
  <c r="O38" i="1"/>
  <c r="S38" i="1" s="1"/>
  <c r="N38" i="1"/>
  <c r="T38" i="1" s="1"/>
  <c r="P37" i="1"/>
  <c r="R37" i="1" s="1"/>
  <c r="O37" i="1"/>
  <c r="S37" i="1" s="1"/>
  <c r="N37" i="1"/>
  <c r="T37" i="1" s="1"/>
  <c r="P36" i="1"/>
  <c r="R36" i="1" s="1"/>
  <c r="O36" i="1"/>
  <c r="S36" i="1" s="1"/>
  <c r="N36" i="1"/>
  <c r="T36" i="1" s="1"/>
  <c r="P35" i="1"/>
  <c r="R35" i="1" s="1"/>
  <c r="O35" i="1"/>
  <c r="S35" i="1" s="1"/>
  <c r="N35" i="1"/>
  <c r="T35" i="1" s="1"/>
  <c r="P34" i="1"/>
  <c r="R34" i="1" s="1"/>
  <c r="O34" i="1"/>
  <c r="S34" i="1" s="1"/>
  <c r="N34" i="1"/>
  <c r="T34" i="1" s="1"/>
  <c r="P33" i="1"/>
  <c r="R33" i="1" s="1"/>
  <c r="O33" i="1"/>
  <c r="S33" i="1" s="1"/>
  <c r="N33" i="1"/>
  <c r="T33" i="1" s="1"/>
  <c r="P32" i="1"/>
  <c r="R32" i="1" s="1"/>
  <c r="O32" i="1"/>
  <c r="S32" i="1" s="1"/>
  <c r="N32" i="1"/>
  <c r="T32" i="1" s="1"/>
  <c r="P31" i="1"/>
  <c r="R31" i="1" s="1"/>
  <c r="O31" i="1"/>
  <c r="S31" i="1" s="1"/>
  <c r="N31" i="1"/>
  <c r="T31" i="1" s="1"/>
  <c r="P30" i="1"/>
  <c r="R30" i="1" s="1"/>
  <c r="O30" i="1"/>
  <c r="S30" i="1" s="1"/>
  <c r="N30" i="1"/>
  <c r="T30" i="1" s="1"/>
  <c r="P29" i="1"/>
  <c r="R29" i="1" s="1"/>
  <c r="O29" i="1"/>
  <c r="S29" i="1" s="1"/>
  <c r="N29" i="1"/>
  <c r="T29" i="1" s="1"/>
  <c r="P28" i="1"/>
  <c r="R28" i="1" s="1"/>
  <c r="O28" i="1"/>
  <c r="S28" i="1" s="1"/>
  <c r="N28" i="1"/>
  <c r="T28" i="1" s="1"/>
  <c r="P27" i="1"/>
  <c r="R27" i="1" s="1"/>
  <c r="O27" i="1"/>
  <c r="S27" i="1" s="1"/>
  <c r="N27" i="1"/>
  <c r="T27" i="1" s="1"/>
  <c r="P26" i="1"/>
  <c r="R26" i="1" s="1"/>
  <c r="O26" i="1"/>
  <c r="S26" i="1" s="1"/>
  <c r="N26" i="1"/>
  <c r="T26" i="1" s="1"/>
  <c r="P25" i="1"/>
  <c r="R25" i="1" s="1"/>
  <c r="O25" i="1"/>
  <c r="S25" i="1" s="1"/>
  <c r="N25" i="1"/>
  <c r="T25" i="1" s="1"/>
  <c r="P24" i="1"/>
  <c r="R24" i="1" s="1"/>
  <c r="O24" i="1"/>
  <c r="S24" i="1" s="1"/>
  <c r="N24" i="1"/>
  <c r="T24" i="1" s="1"/>
  <c r="P23" i="1"/>
  <c r="R23" i="1" s="1"/>
  <c r="O23" i="1"/>
  <c r="S23" i="1" s="1"/>
  <c r="N23" i="1"/>
  <c r="T23" i="1" s="1"/>
  <c r="P22" i="1"/>
  <c r="R22" i="1" s="1"/>
  <c r="O22" i="1"/>
  <c r="S22" i="1" s="1"/>
  <c r="N22" i="1"/>
  <c r="T22" i="1" s="1"/>
  <c r="P21" i="1"/>
  <c r="R21" i="1" s="1"/>
  <c r="O21" i="1"/>
  <c r="S21" i="1" s="1"/>
  <c r="N21" i="1"/>
  <c r="T21" i="1" s="1"/>
  <c r="P20" i="1"/>
  <c r="R20" i="1" s="1"/>
  <c r="O20" i="1"/>
  <c r="S20" i="1" s="1"/>
  <c r="N20" i="1"/>
  <c r="T20" i="1" s="1"/>
  <c r="P19" i="1"/>
  <c r="R19" i="1" s="1"/>
  <c r="O19" i="1"/>
  <c r="S19" i="1" s="1"/>
  <c r="N19" i="1"/>
  <c r="T19" i="1" s="1"/>
  <c r="P18" i="1"/>
  <c r="R18" i="1" s="1"/>
  <c r="O18" i="1"/>
  <c r="S18" i="1" s="1"/>
  <c r="N18" i="1"/>
  <c r="T18" i="1" s="1"/>
  <c r="P17" i="1"/>
  <c r="R17" i="1" s="1"/>
  <c r="O17" i="1"/>
  <c r="S17" i="1" s="1"/>
  <c r="N17" i="1"/>
  <c r="T17" i="1" s="1"/>
  <c r="P16" i="1"/>
  <c r="R16" i="1" s="1"/>
  <c r="O16" i="1"/>
  <c r="S16" i="1" s="1"/>
  <c r="N16" i="1"/>
  <c r="T16" i="1" s="1"/>
  <c r="P15" i="1"/>
  <c r="R15" i="1" s="1"/>
  <c r="O15" i="1"/>
  <c r="S15" i="1" s="1"/>
  <c r="N15" i="1"/>
  <c r="T15" i="1" s="1"/>
  <c r="P14" i="1"/>
  <c r="R14" i="1" s="1"/>
  <c r="O14" i="1"/>
  <c r="S14" i="1" s="1"/>
  <c r="N14" i="1"/>
  <c r="T14" i="1" s="1"/>
  <c r="P13" i="1"/>
  <c r="R13" i="1" s="1"/>
  <c r="O13" i="1"/>
  <c r="S13" i="1" s="1"/>
  <c r="N13" i="1"/>
  <c r="T13" i="1" s="1"/>
  <c r="P12" i="1"/>
  <c r="R12" i="1" s="1"/>
  <c r="O12" i="1"/>
  <c r="S12" i="1" s="1"/>
  <c r="N12" i="1"/>
  <c r="T12" i="1" s="1"/>
  <c r="P11" i="1"/>
  <c r="R11" i="1" s="1"/>
  <c r="O11" i="1"/>
  <c r="S11" i="1" s="1"/>
  <c r="N11" i="1"/>
  <c r="T11" i="1" s="1"/>
  <c r="P10" i="1"/>
  <c r="R10" i="1" s="1"/>
  <c r="O10" i="1"/>
  <c r="S10" i="1" s="1"/>
  <c r="N10" i="1"/>
  <c r="T10" i="1" s="1"/>
  <c r="P9" i="1"/>
  <c r="R9" i="1" s="1"/>
  <c r="O9" i="1"/>
  <c r="S9" i="1" s="1"/>
  <c r="N9" i="1"/>
  <c r="T9" i="1" s="1"/>
  <c r="P8" i="1"/>
  <c r="R8" i="1" s="1"/>
  <c r="O8" i="1"/>
  <c r="S8" i="1" s="1"/>
  <c r="N8" i="1"/>
  <c r="T8" i="1" s="1"/>
  <c r="P7" i="1"/>
  <c r="R7" i="1" s="1"/>
  <c r="O7" i="1"/>
  <c r="S7" i="1" s="1"/>
  <c r="N7" i="1"/>
  <c r="T7" i="1" s="1"/>
  <c r="AH6" i="1"/>
  <c r="AH7" i="1" s="1"/>
  <c r="P6" i="1"/>
  <c r="R6" i="1" s="1"/>
  <c r="O6" i="1"/>
  <c r="S6" i="1" s="1"/>
  <c r="N6" i="1"/>
  <c r="T6" i="1" s="1"/>
  <c r="AM5" i="1"/>
  <c r="AK5" i="1"/>
  <c r="AI5" i="1"/>
  <c r="P5" i="1"/>
  <c r="R5" i="1" s="1"/>
  <c r="O5" i="1"/>
  <c r="S5" i="1" s="1"/>
  <c r="N5" i="1"/>
  <c r="T5" i="1" s="1"/>
  <c r="P4" i="1"/>
  <c r="R4" i="1" s="1"/>
  <c r="O4" i="1"/>
  <c r="S4" i="1" s="1"/>
  <c r="N4" i="1"/>
  <c r="X6" i="1" s="1" a="1"/>
  <c r="P3" i="1"/>
  <c r="O3" i="1"/>
  <c r="X22" i="1" s="1" a="1"/>
  <c r="N3" i="1"/>
  <c r="T3" i="1" s="1"/>
  <c r="X18" i="1" l="1"/>
  <c r="X16" i="1"/>
  <c r="X14" i="1"/>
  <c r="X12" i="1"/>
  <c r="X10" i="1"/>
  <c r="X8" i="1"/>
  <c r="X6" i="1"/>
  <c r="X15" i="1"/>
  <c r="X11" i="1"/>
  <c r="X9" i="1"/>
  <c r="X7" i="1"/>
  <c r="X19" i="1"/>
  <c r="X17" i="1"/>
  <c r="AB17" i="1" s="1"/>
  <c r="X13" i="1"/>
  <c r="AH8" i="1"/>
  <c r="AM7" i="1"/>
  <c r="AK7" i="1"/>
  <c r="AI7" i="1"/>
  <c r="X35" i="1"/>
  <c r="X33" i="1"/>
  <c r="X31" i="1"/>
  <c r="X29" i="1"/>
  <c r="X27" i="1"/>
  <c r="X25" i="1"/>
  <c r="X23" i="1"/>
  <c r="Q3" i="1"/>
  <c r="S3" i="1"/>
  <c r="T4" i="1"/>
  <c r="Q6" i="1"/>
  <c r="Q7" i="1"/>
  <c r="Q9" i="1"/>
  <c r="Q11" i="1"/>
  <c r="Q13" i="1"/>
  <c r="Q15" i="1"/>
  <c r="Q17" i="1"/>
  <c r="Q19" i="1"/>
  <c r="Q21" i="1"/>
  <c r="X24" i="1"/>
  <c r="X28" i="1"/>
  <c r="X32" i="1"/>
  <c r="Q5" i="1"/>
  <c r="X38" i="1" a="1"/>
  <c r="R3" i="1"/>
  <c r="Q4" i="1"/>
  <c r="AI6" i="1"/>
  <c r="AK6" i="1"/>
  <c r="AM6" i="1"/>
  <c r="Q8" i="1"/>
  <c r="Q10" i="1"/>
  <c r="X22" i="1"/>
  <c r="X26" i="1"/>
  <c r="X30" i="1"/>
  <c r="AB30" i="1" s="1"/>
  <c r="X34" i="1"/>
  <c r="Q24" i="1"/>
  <c r="Q26" i="1"/>
  <c r="Q28" i="1"/>
  <c r="Q30" i="1"/>
  <c r="Q32" i="1"/>
  <c r="Q34" i="1"/>
  <c r="Q36" i="1"/>
  <c r="Q38" i="1"/>
  <c r="Q39" i="1"/>
  <c r="Q41" i="1"/>
  <c r="Q43" i="1"/>
  <c r="Q45" i="1"/>
  <c r="Q47" i="1"/>
  <c r="Q49" i="1"/>
  <c r="Q51" i="1"/>
  <c r="Q12" i="1"/>
  <c r="Q14" i="1"/>
  <c r="Q16" i="1"/>
  <c r="Q18" i="1"/>
  <c r="Q20" i="1"/>
  <c r="Q22" i="1"/>
  <c r="Q23" i="1"/>
  <c r="Q25" i="1"/>
  <c r="Q27" i="1"/>
  <c r="Q29" i="1"/>
  <c r="Q31" i="1"/>
  <c r="Q33" i="1"/>
  <c r="Q35" i="1"/>
  <c r="Q37" i="1"/>
  <c r="Q40" i="1"/>
  <c r="Q42" i="1"/>
  <c r="Q44" i="1"/>
  <c r="Q46" i="1"/>
  <c r="Q48" i="1"/>
  <c r="Q50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7" i="1"/>
  <c r="Q79" i="1"/>
  <c r="Q81" i="1"/>
  <c r="Q83" i="1"/>
  <c r="Q85" i="1"/>
  <c r="Q87" i="1"/>
  <c r="Q89" i="1"/>
  <c r="Q91" i="1"/>
  <c r="Q93" i="1"/>
  <c r="Q95" i="1"/>
  <c r="Q97" i="1"/>
  <c r="Q99" i="1"/>
  <c r="Q101" i="1"/>
  <c r="Q103" i="1"/>
  <c r="Q105" i="1"/>
  <c r="Q107" i="1"/>
  <c r="Q108" i="1"/>
  <c r="Q73" i="1"/>
  <c r="Q74" i="1"/>
  <c r="Q75" i="1"/>
  <c r="Q76" i="1"/>
  <c r="Q78" i="1"/>
  <c r="Q80" i="1"/>
  <c r="Q82" i="1"/>
  <c r="Q84" i="1"/>
  <c r="Q86" i="1"/>
  <c r="Q88" i="1"/>
  <c r="Q90" i="1"/>
  <c r="Q92" i="1"/>
  <c r="Q94" i="1"/>
  <c r="Q96" i="1"/>
  <c r="Q98" i="1"/>
  <c r="Q100" i="1"/>
  <c r="Q102" i="1"/>
  <c r="Q104" i="1"/>
  <c r="Q106" i="1"/>
  <c r="Q109" i="1"/>
  <c r="Q111" i="1"/>
  <c r="Q113" i="1"/>
  <c r="Q115" i="1"/>
  <c r="Q117" i="1"/>
  <c r="Q119" i="1"/>
  <c r="Q121" i="1"/>
  <c r="Q123" i="1"/>
  <c r="Q125" i="1"/>
  <c r="Q127" i="1"/>
  <c r="Q129" i="1"/>
  <c r="Q131" i="1"/>
  <c r="Q133" i="1"/>
  <c r="Q135" i="1"/>
  <c r="Q137" i="1"/>
  <c r="Q139" i="1"/>
  <c r="Q141" i="1"/>
  <c r="Q143" i="1"/>
  <c r="Q145" i="1"/>
  <c r="Q147" i="1"/>
  <c r="Q149" i="1"/>
  <c r="Q110" i="1"/>
  <c r="Q112" i="1"/>
  <c r="Q114" i="1"/>
  <c r="Q116" i="1"/>
  <c r="Q118" i="1"/>
  <c r="Q120" i="1"/>
  <c r="Q122" i="1"/>
  <c r="Q124" i="1"/>
  <c r="Q126" i="1"/>
  <c r="Q128" i="1"/>
  <c r="Q130" i="1"/>
  <c r="Q132" i="1"/>
  <c r="Q134" i="1"/>
  <c r="Q136" i="1"/>
  <c r="Q138" i="1"/>
  <c r="Q140" i="1"/>
  <c r="Q142" i="1"/>
  <c r="Q144" i="1"/>
  <c r="Q146" i="1"/>
  <c r="Q148" i="1"/>
  <c r="AB37" i="1" l="1"/>
  <c r="AB36" i="1"/>
  <c r="AB22" i="1"/>
  <c r="X50" i="1"/>
  <c r="X48" i="1"/>
  <c r="X46" i="1"/>
  <c r="X44" i="1"/>
  <c r="X42" i="1"/>
  <c r="X40" i="1"/>
  <c r="X38" i="1"/>
  <c r="X51" i="1"/>
  <c r="X49" i="1"/>
  <c r="X47" i="1"/>
  <c r="X45" i="1"/>
  <c r="X43" i="1"/>
  <c r="X41" i="1"/>
  <c r="X39" i="1"/>
  <c r="AB39" i="1" s="1"/>
  <c r="AB28" i="1"/>
  <c r="AB23" i="1"/>
  <c r="AB27" i="1"/>
  <c r="AB31" i="1"/>
  <c r="AB35" i="1"/>
  <c r="AH9" i="1"/>
  <c r="AM8" i="1"/>
  <c r="AK8" i="1"/>
  <c r="AI8" i="1"/>
  <c r="AB13" i="1"/>
  <c r="AB19" i="1"/>
  <c r="AB9" i="1"/>
  <c r="AB15" i="1"/>
  <c r="AB8" i="1"/>
  <c r="AB12" i="1"/>
  <c r="AB16" i="1"/>
  <c r="AB34" i="1"/>
  <c r="AB26" i="1"/>
  <c r="AB32" i="1"/>
  <c r="AB24" i="1"/>
  <c r="AB25" i="1"/>
  <c r="AB29" i="1"/>
  <c r="AB33" i="1"/>
  <c r="AB7" i="1"/>
  <c r="AB11" i="1"/>
  <c r="AB20" i="1"/>
  <c r="AB6" i="1"/>
  <c r="AD5" i="1" s="1"/>
  <c r="AB21" i="1"/>
  <c r="AB10" i="1"/>
  <c r="AB14" i="1"/>
  <c r="AB18" i="1"/>
  <c r="AJ5" i="1" l="1"/>
  <c r="AJ7" i="1"/>
  <c r="AJ6" i="1"/>
  <c r="AJ8" i="1"/>
  <c r="AB41" i="1"/>
  <c r="AB45" i="1"/>
  <c r="AB49" i="1"/>
  <c r="AB38" i="1"/>
  <c r="AB42" i="1"/>
  <c r="AB46" i="1"/>
  <c r="AB50" i="1"/>
  <c r="AJ9" i="1"/>
  <c r="AH10" i="1"/>
  <c r="AM9" i="1"/>
  <c r="AK9" i="1"/>
  <c r="AI9" i="1"/>
  <c r="AB43" i="1"/>
  <c r="AB47" i="1"/>
  <c r="AB51" i="1"/>
  <c r="AB40" i="1"/>
  <c r="AB44" i="1"/>
  <c r="AB48" i="1"/>
  <c r="AE5" i="1"/>
  <c r="AL5" i="1" l="1"/>
  <c r="AL6" i="1"/>
  <c r="AL7" i="1"/>
  <c r="AL8" i="1"/>
  <c r="AL9" i="1"/>
  <c r="AF5" i="1"/>
  <c r="AH11" i="1"/>
  <c r="AM10" i="1"/>
  <c r="AK10" i="1"/>
  <c r="AI10" i="1"/>
  <c r="AN10" i="1"/>
  <c r="AL10" i="1"/>
  <c r="AJ10" i="1"/>
  <c r="AN5" i="1" l="1"/>
  <c r="AN7" i="1"/>
  <c r="AN6" i="1"/>
  <c r="AN8" i="1"/>
  <c r="AN9" i="1"/>
  <c r="AH12" i="1"/>
  <c r="AN11" i="1"/>
  <c r="AL11" i="1"/>
  <c r="AJ11" i="1"/>
  <c r="AM11" i="1"/>
  <c r="AK11" i="1"/>
  <c r="AI11" i="1"/>
  <c r="AH13" i="1" l="1"/>
  <c r="AM12" i="1"/>
  <c r="AK12" i="1"/>
  <c r="AI12" i="1"/>
  <c r="AL12" i="1"/>
  <c r="AN12" i="1"/>
  <c r="AJ12" i="1"/>
  <c r="AN13" i="1" l="1"/>
  <c r="AL13" i="1"/>
  <c r="AJ13" i="1"/>
  <c r="AH14" i="1"/>
  <c r="AM13" i="1"/>
  <c r="AI13" i="1"/>
  <c r="AK13" i="1"/>
  <c r="AH15" i="1" l="1"/>
  <c r="AM14" i="1"/>
  <c r="AK14" i="1"/>
  <c r="AI14" i="1"/>
  <c r="AL14" i="1"/>
  <c r="AN14" i="1"/>
  <c r="AJ14" i="1"/>
  <c r="AN15" i="1" l="1"/>
  <c r="AL15" i="1"/>
  <c r="AJ15" i="1"/>
  <c r="AH16" i="1"/>
  <c r="AM15" i="1"/>
  <c r="AI15" i="1"/>
  <c r="AK15" i="1"/>
  <c r="AH17" i="1" l="1"/>
  <c r="AM16" i="1"/>
  <c r="AK16" i="1"/>
  <c r="AI16" i="1"/>
  <c r="AL16" i="1"/>
  <c r="AN16" i="1"/>
  <c r="AJ16" i="1"/>
  <c r="AN17" i="1" l="1"/>
  <c r="AL17" i="1"/>
  <c r="AJ17" i="1"/>
  <c r="AH18" i="1"/>
  <c r="AM17" i="1"/>
  <c r="AI17" i="1"/>
  <c r="AK17" i="1"/>
  <c r="AH19" i="1" l="1"/>
  <c r="AM18" i="1"/>
  <c r="AK18" i="1"/>
  <c r="AI18" i="1"/>
  <c r="AL18" i="1"/>
  <c r="AN18" i="1"/>
  <c r="AJ18" i="1"/>
  <c r="AN19" i="1" l="1"/>
  <c r="AL19" i="1"/>
  <c r="AJ19" i="1"/>
  <c r="AH20" i="1"/>
  <c r="AM19" i="1"/>
  <c r="AI19" i="1"/>
  <c r="AK19" i="1"/>
  <c r="AH21" i="1" l="1"/>
  <c r="AM20" i="1"/>
  <c r="AK20" i="1"/>
  <c r="AI20" i="1"/>
  <c r="AL20" i="1"/>
  <c r="AN20" i="1"/>
  <c r="AJ20" i="1"/>
  <c r="AH22" i="1" l="1"/>
  <c r="AN21" i="1"/>
  <c r="AL21" i="1"/>
  <c r="AJ21" i="1"/>
  <c r="AM21" i="1"/>
  <c r="AI21" i="1"/>
  <c r="AK21" i="1"/>
  <c r="AN22" i="1" l="1"/>
  <c r="AL22" i="1"/>
  <c r="AJ22" i="1"/>
  <c r="AH23" i="1"/>
  <c r="AM22" i="1"/>
  <c r="AI22" i="1"/>
  <c r="AK22" i="1"/>
  <c r="AH24" i="1" l="1"/>
  <c r="AM23" i="1"/>
  <c r="AK23" i="1"/>
  <c r="AI23" i="1"/>
  <c r="AN23" i="1"/>
  <c r="AL23" i="1"/>
  <c r="AJ23" i="1"/>
  <c r="AN24" i="1" l="1"/>
  <c r="AL24" i="1"/>
  <c r="AJ24" i="1"/>
  <c r="AH25" i="1"/>
  <c r="AM24" i="1"/>
  <c r="AK24" i="1"/>
  <c r="AI24" i="1"/>
  <c r="AH26" i="1" l="1"/>
  <c r="AM25" i="1"/>
  <c r="AK25" i="1"/>
  <c r="AI25" i="1"/>
  <c r="AN25" i="1"/>
  <c r="AL25" i="1"/>
  <c r="AJ25" i="1"/>
  <c r="AN26" i="1" l="1"/>
  <c r="AL26" i="1"/>
  <c r="AJ26" i="1"/>
  <c r="AH27" i="1"/>
  <c r="AM26" i="1"/>
  <c r="AK26" i="1"/>
  <c r="AI26" i="1"/>
  <c r="AH28" i="1" l="1"/>
  <c r="AM27" i="1"/>
  <c r="AK27" i="1"/>
  <c r="AI27" i="1"/>
  <c r="AN27" i="1"/>
  <c r="AL27" i="1"/>
  <c r="AJ27" i="1"/>
  <c r="AN28" i="1" l="1"/>
  <c r="AL28" i="1"/>
  <c r="AJ28" i="1"/>
  <c r="AH29" i="1"/>
  <c r="AM28" i="1"/>
  <c r="AK28" i="1"/>
  <c r="AI28" i="1"/>
  <c r="AH30" i="1" l="1"/>
  <c r="AM29" i="1"/>
  <c r="AK29" i="1"/>
  <c r="AI29" i="1"/>
  <c r="AN29" i="1"/>
  <c r="AL29" i="1"/>
  <c r="AJ29" i="1"/>
  <c r="AN30" i="1" l="1"/>
  <c r="AL30" i="1"/>
  <c r="AJ30" i="1"/>
  <c r="AH31" i="1"/>
  <c r="AM30" i="1"/>
  <c r="AK30" i="1"/>
  <c r="AI30" i="1"/>
  <c r="AH32" i="1" l="1"/>
  <c r="AM31" i="1"/>
  <c r="AK31" i="1"/>
  <c r="AI31" i="1"/>
  <c r="AN31" i="1"/>
  <c r="AL31" i="1"/>
  <c r="AJ31" i="1"/>
  <c r="AN32" i="1" l="1"/>
  <c r="AL32" i="1"/>
  <c r="AJ32" i="1"/>
  <c r="AH33" i="1"/>
  <c r="AM32" i="1"/>
  <c r="AK32" i="1"/>
  <c r="AI32" i="1"/>
  <c r="AH34" i="1" l="1"/>
  <c r="AM33" i="1"/>
  <c r="AK33" i="1"/>
  <c r="AI33" i="1"/>
  <c r="AN33" i="1"/>
  <c r="AL33" i="1"/>
  <c r="AJ33" i="1"/>
  <c r="AN34" i="1" l="1"/>
  <c r="AL34" i="1"/>
  <c r="AJ34" i="1"/>
  <c r="AH35" i="1"/>
  <c r="AM34" i="1"/>
  <c r="AK34" i="1"/>
  <c r="AI34" i="1"/>
  <c r="AH36" i="1" l="1"/>
  <c r="AM35" i="1"/>
  <c r="AK35" i="1"/>
  <c r="AI35" i="1"/>
  <c r="AN35" i="1"/>
  <c r="AL35" i="1"/>
  <c r="AJ35" i="1"/>
  <c r="AN36" i="1" l="1"/>
  <c r="AL36" i="1"/>
  <c r="AJ36" i="1"/>
  <c r="AH37" i="1"/>
  <c r="AM36" i="1"/>
  <c r="AK36" i="1"/>
  <c r="AI36" i="1"/>
  <c r="AM37" i="1" l="1"/>
  <c r="AK37" i="1"/>
  <c r="AI37" i="1"/>
  <c r="AH38" i="1"/>
  <c r="AN37" i="1"/>
  <c r="AL37" i="1"/>
  <c r="AJ37" i="1"/>
  <c r="AH39" i="1" l="1"/>
  <c r="AM38" i="1"/>
  <c r="AK38" i="1"/>
  <c r="AI38" i="1"/>
  <c r="AN38" i="1"/>
  <c r="AL38" i="1"/>
  <c r="AJ38" i="1"/>
  <c r="AN39" i="1" l="1"/>
  <c r="AL39" i="1"/>
  <c r="AJ39" i="1"/>
  <c r="AH40" i="1"/>
  <c r="AM39" i="1"/>
  <c r="AK39" i="1"/>
  <c r="AI39" i="1"/>
  <c r="AH41" i="1" l="1"/>
  <c r="AM40" i="1"/>
  <c r="AK40" i="1"/>
  <c r="AI40" i="1"/>
  <c r="AN40" i="1"/>
  <c r="AL40" i="1"/>
  <c r="AJ40" i="1"/>
  <c r="AN41" i="1" l="1"/>
  <c r="AL41" i="1"/>
  <c r="AJ41" i="1"/>
  <c r="AH42" i="1"/>
  <c r="AM41" i="1"/>
  <c r="AK41" i="1"/>
  <c r="AI41" i="1"/>
  <c r="AH43" i="1" l="1"/>
  <c r="AM42" i="1"/>
  <c r="AK42" i="1"/>
  <c r="AI42" i="1"/>
  <c r="AN42" i="1"/>
  <c r="AL42" i="1"/>
  <c r="AJ42" i="1"/>
  <c r="AN43" i="1" l="1"/>
  <c r="AL43" i="1"/>
  <c r="AJ43" i="1"/>
  <c r="AH44" i="1"/>
  <c r="AM43" i="1"/>
  <c r="AK43" i="1"/>
  <c r="AI43" i="1"/>
  <c r="AH45" i="1" l="1"/>
  <c r="AM44" i="1"/>
  <c r="AK44" i="1"/>
  <c r="AL44" i="1"/>
  <c r="AI44" i="1"/>
  <c r="AN44" i="1"/>
  <c r="AJ44" i="1"/>
  <c r="AN45" i="1" l="1"/>
  <c r="AL45" i="1"/>
  <c r="AJ45" i="1"/>
  <c r="AH46" i="1"/>
  <c r="AM45" i="1"/>
  <c r="AI45" i="1"/>
  <c r="AK45" i="1"/>
  <c r="AH47" i="1" l="1"/>
  <c r="AM46" i="1"/>
  <c r="AK46" i="1"/>
  <c r="AI46" i="1"/>
  <c r="AL46" i="1"/>
  <c r="AN46" i="1"/>
  <c r="AJ46" i="1"/>
  <c r="AN47" i="1" l="1"/>
  <c r="AL47" i="1"/>
  <c r="AJ47" i="1"/>
  <c r="AH48" i="1"/>
  <c r="AM47" i="1"/>
  <c r="AI47" i="1"/>
  <c r="AK47" i="1"/>
  <c r="AH49" i="1" l="1"/>
  <c r="AM48" i="1"/>
  <c r="AK48" i="1"/>
  <c r="AI48" i="1"/>
  <c r="AL48" i="1"/>
  <c r="AN48" i="1"/>
  <c r="AJ48" i="1"/>
  <c r="AN49" i="1" l="1"/>
  <c r="AL49" i="1"/>
  <c r="AJ49" i="1"/>
  <c r="AH50" i="1"/>
  <c r="AM49" i="1"/>
  <c r="AI49" i="1"/>
  <c r="AK49" i="1"/>
  <c r="AH51" i="1" l="1"/>
  <c r="AM50" i="1"/>
  <c r="AK50" i="1"/>
  <c r="AI50" i="1"/>
  <c r="AL50" i="1"/>
  <c r="AN50" i="1"/>
  <c r="AJ50" i="1"/>
  <c r="AH52" i="1" l="1"/>
  <c r="AN51" i="1"/>
  <c r="AL51" i="1"/>
  <c r="AJ51" i="1"/>
  <c r="AM51" i="1"/>
  <c r="AI51" i="1"/>
  <c r="AK51" i="1"/>
  <c r="AH53" i="1" l="1"/>
  <c r="AN52" i="1"/>
  <c r="AL52" i="1"/>
  <c r="AJ52" i="1"/>
  <c r="AM52" i="1"/>
  <c r="AI52" i="1"/>
  <c r="AK52" i="1"/>
  <c r="AH54" i="1" l="1"/>
  <c r="AN53" i="1"/>
  <c r="AL53" i="1"/>
  <c r="AJ53" i="1"/>
  <c r="AM53" i="1"/>
  <c r="AI53" i="1"/>
  <c r="AK53" i="1"/>
  <c r="AH55" i="1" l="1"/>
  <c r="AN54" i="1"/>
  <c r="AL54" i="1"/>
  <c r="AJ54" i="1"/>
  <c r="AM54" i="1"/>
  <c r="AI54" i="1"/>
  <c r="AK54" i="1"/>
  <c r="AH56" i="1" l="1"/>
  <c r="AN55" i="1"/>
  <c r="AL55" i="1"/>
  <c r="AJ55" i="1"/>
  <c r="AM55" i="1"/>
  <c r="AI55" i="1"/>
  <c r="AK55" i="1"/>
  <c r="AH57" i="1" l="1"/>
  <c r="AN56" i="1"/>
  <c r="AL56" i="1"/>
  <c r="AJ56" i="1"/>
  <c r="AM56" i="1"/>
  <c r="AI56" i="1"/>
  <c r="AK56" i="1"/>
  <c r="AH58" i="1" l="1"/>
  <c r="AN57" i="1"/>
  <c r="AL57" i="1"/>
  <c r="AJ57" i="1"/>
  <c r="AM57" i="1"/>
  <c r="AK57" i="1"/>
  <c r="AI57" i="1"/>
  <c r="AH59" i="1" l="1"/>
  <c r="AN58" i="1"/>
  <c r="AL58" i="1"/>
  <c r="AJ58" i="1"/>
  <c r="AM58" i="1"/>
  <c r="AK58" i="1"/>
  <c r="AI58" i="1"/>
  <c r="AH60" i="1" l="1"/>
  <c r="AN59" i="1"/>
  <c r="AL59" i="1"/>
  <c r="AJ59" i="1"/>
  <c r="AM59" i="1"/>
  <c r="AK59" i="1"/>
  <c r="AI59" i="1"/>
  <c r="AH61" i="1" l="1"/>
  <c r="AN60" i="1"/>
  <c r="AL60" i="1"/>
  <c r="AJ60" i="1"/>
  <c r="AM60" i="1"/>
  <c r="AK60" i="1"/>
  <c r="AI60" i="1"/>
  <c r="AH62" i="1" l="1"/>
  <c r="AN61" i="1"/>
  <c r="AL61" i="1"/>
  <c r="AJ61" i="1"/>
  <c r="AM61" i="1"/>
  <c r="AK61" i="1"/>
  <c r="AI61" i="1"/>
  <c r="AH63" i="1" l="1"/>
  <c r="AN62" i="1"/>
  <c r="AL62" i="1"/>
  <c r="AJ62" i="1"/>
  <c r="AM62" i="1"/>
  <c r="AK62" i="1"/>
  <c r="AI62" i="1"/>
  <c r="AH64" i="1" l="1"/>
  <c r="AN63" i="1"/>
  <c r="AL63" i="1"/>
  <c r="AJ63" i="1"/>
  <c r="AM63" i="1"/>
  <c r="AK63" i="1"/>
  <c r="AI63" i="1"/>
  <c r="AH65" i="1" l="1"/>
  <c r="AN64" i="1"/>
  <c r="AL64" i="1"/>
  <c r="AJ64" i="1"/>
  <c r="AM64" i="1"/>
  <c r="AK64" i="1"/>
  <c r="AI64" i="1"/>
  <c r="AH66" i="1" l="1"/>
  <c r="AN65" i="1"/>
  <c r="AL65" i="1"/>
  <c r="AJ65" i="1"/>
  <c r="AM65" i="1"/>
  <c r="AK65" i="1"/>
  <c r="AI65" i="1"/>
  <c r="AH67" i="1" l="1"/>
  <c r="AN66" i="1"/>
  <c r="AL66" i="1"/>
  <c r="AJ66" i="1"/>
  <c r="AM66" i="1"/>
  <c r="AK66" i="1"/>
  <c r="AI66" i="1"/>
  <c r="AH68" i="1" l="1"/>
  <c r="AN67" i="1"/>
  <c r="AL67" i="1"/>
  <c r="AJ67" i="1"/>
  <c r="AM67" i="1"/>
  <c r="AK67" i="1"/>
  <c r="AI67" i="1"/>
  <c r="AH69" i="1" l="1"/>
  <c r="AN68" i="1"/>
  <c r="AL68" i="1"/>
  <c r="AJ68" i="1"/>
  <c r="AM68" i="1"/>
  <c r="AK68" i="1"/>
  <c r="AI68" i="1"/>
  <c r="AH70" i="1" l="1"/>
  <c r="AN69" i="1"/>
  <c r="AL69" i="1"/>
  <c r="AJ69" i="1"/>
  <c r="AM69" i="1"/>
  <c r="AK69" i="1"/>
  <c r="AI69" i="1"/>
  <c r="AH71" i="1" l="1"/>
  <c r="AN70" i="1"/>
  <c r="AL70" i="1"/>
  <c r="AJ70" i="1"/>
  <c r="AM70" i="1"/>
  <c r="AK70" i="1"/>
  <c r="AI70" i="1"/>
  <c r="AH72" i="1" l="1"/>
  <c r="AN71" i="1"/>
  <c r="AL71" i="1"/>
  <c r="AJ71" i="1"/>
  <c r="AM71" i="1"/>
  <c r="AK71" i="1"/>
  <c r="AI71" i="1"/>
  <c r="AH73" i="1" l="1"/>
  <c r="AN72" i="1"/>
  <c r="AL72" i="1"/>
  <c r="AJ72" i="1"/>
  <c r="AM72" i="1"/>
  <c r="AI72" i="1"/>
  <c r="AK72" i="1"/>
  <c r="AH74" i="1" l="1"/>
  <c r="AN73" i="1"/>
  <c r="AL73" i="1"/>
  <c r="AJ73" i="1"/>
  <c r="AM73" i="1"/>
  <c r="AI73" i="1"/>
  <c r="AK73" i="1"/>
  <c r="AH75" i="1" l="1"/>
  <c r="AN74" i="1"/>
  <c r="AL74" i="1"/>
  <c r="AJ74" i="1"/>
  <c r="AM74" i="1"/>
  <c r="AK74" i="1"/>
  <c r="AI74" i="1"/>
  <c r="AN75" i="1" l="1"/>
  <c r="AL75" i="1"/>
  <c r="AJ75" i="1"/>
  <c r="AM75" i="1"/>
  <c r="AK75" i="1"/>
  <c r="AI75" i="1"/>
</calcChain>
</file>

<file path=xl/sharedStrings.xml><?xml version="1.0" encoding="utf-8"?>
<sst xmlns="http://schemas.openxmlformats.org/spreadsheetml/2006/main" count="57" uniqueCount="35">
  <si>
    <t>Algandmed</t>
  </si>
  <si>
    <t>Algsete tunnuste teisendus samadele ühikutele (et saaks esitada ühel teljel) ja uute tunnuste arvutamine saamaks alamjooniseid õigetesse kohtadesse</t>
  </si>
  <si>
    <t>Tunnus1</t>
  </si>
  <si>
    <t>Tunnus2</t>
  </si>
  <si>
    <t>Tunnus3</t>
  </si>
  <si>
    <t>Alamjooniste vaheks 1 ühik</t>
  </si>
  <si>
    <t>T2_right</t>
  </si>
  <si>
    <t>T3_right</t>
  </si>
  <si>
    <t>T2_up</t>
  </si>
  <si>
    <t>T1_up</t>
  </si>
  <si>
    <t>Normaaljaotuse tihedusfunktsiooni graafikud</t>
  </si>
  <si>
    <t>Histogrammide pindala</t>
  </si>
  <si>
    <t>Punktdiagrammide teljed</t>
  </si>
  <si>
    <t>Histogrammid</t>
  </si>
  <si>
    <t>x1</t>
  </si>
  <si>
    <t>y1</t>
  </si>
  <si>
    <t>x2</t>
  </si>
  <si>
    <t>y2</t>
  </si>
  <si>
    <t>x3</t>
  </si>
  <si>
    <t>y3</t>
  </si>
  <si>
    <t>telg II</t>
  </si>
  <si>
    <t>telg III</t>
  </si>
  <si>
    <t>Klassipiirid</t>
  </si>
  <si>
    <t>Histogrammide joonistamise tabel</t>
  </si>
  <si>
    <t>x</t>
  </si>
  <si>
    <t>y</t>
  </si>
  <si>
    <t>(ümartrapetsi pindala lähend</t>
  </si>
  <si>
    <t>ristkülikute kaudu; vaja selleks, et</t>
  </si>
  <si>
    <t>histogrammide peale joonistatavad</t>
  </si>
  <si>
    <t>norm. jaotuse kõverad õiges</t>
  </si>
  <si>
    <t>telg_IV</t>
  </si>
  <si>
    <t>telg_VI</t>
  </si>
  <si>
    <t>mastaabis tuleksid)</t>
  </si>
  <si>
    <t>telg_VII</t>
  </si>
  <si>
    <t>telg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</si>
</sst>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29175813989795E-2"/>
          <c:y val="1.1049720552277214E-2"/>
          <c:w val="0.92682395183873389"/>
          <c:h val="0.90248635170603675"/>
        </c:manualLayout>
      </c:layout>
      <c:barChart>
        <c:barDir val="col"/>
        <c:grouping val="stacked"/>
        <c:varyColors val="0"/>
        <c:ser>
          <c:idx val="10"/>
          <c:order val="6"/>
          <c:tx>
            <c:v>histogr_baas</c:v>
          </c:tx>
          <c:spPr>
            <a:noFill/>
            <a:ln w="28575">
              <a:noFill/>
            </a:ln>
          </c:spPr>
          <c:invertIfNegative val="0"/>
          <c:cat>
            <c:numRef>
              <c:f>Sheet1!$Z$6:$Z$51</c:f>
              <c:numCache>
                <c:formatCode>General</c:formatCode>
                <c:ptCount val="4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</c:numCache>
            </c:numRef>
          </c:cat>
          <c:val>
            <c:numRef>
              <c:f>Sheet1!$AA$6:$AA$51</c:f>
              <c:numCache>
                <c:formatCode>General</c:formatCode>
                <c:ptCount val="46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</c:ser>
        <c:ser>
          <c:idx val="9"/>
          <c:order val="7"/>
          <c:tx>
            <c:v>histogramm</c:v>
          </c:tx>
          <c:spPr>
            <a:solidFill>
              <a:schemeClr val="bg1"/>
            </a:solidFill>
            <a:ln w="9525">
              <a:solidFill>
                <a:schemeClr val="tx1">
                  <a:lumMod val="50000"/>
                  <a:lumOff val="50000"/>
                </a:schemeClr>
              </a:solidFill>
            </a:ln>
          </c:spPr>
          <c:invertIfNegative val="0"/>
          <c:cat>
            <c:numRef>
              <c:f>Sheet1!$Z$6:$Z$51</c:f>
              <c:numCache>
                <c:formatCode>General</c:formatCode>
                <c:ptCount val="4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</c:numCache>
            </c:numRef>
          </c:cat>
          <c:val>
            <c:numRef>
              <c:f>Sheet1!$AB$6:$AB$51</c:f>
              <c:numCache>
                <c:formatCode>General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0.21153846153846154</c:v>
                </c:pt>
                <c:pt idx="3">
                  <c:v>2.5384615384615383</c:v>
                </c:pt>
                <c:pt idx="4">
                  <c:v>2.75</c:v>
                </c:pt>
                <c:pt idx="5">
                  <c:v>4.6538461538461533</c:v>
                </c:pt>
                <c:pt idx="6">
                  <c:v>5.2884615384615383</c:v>
                </c:pt>
                <c:pt idx="7">
                  <c:v>5.5</c:v>
                </c:pt>
                <c:pt idx="8">
                  <c:v>5.0769230769230766</c:v>
                </c:pt>
                <c:pt idx="9">
                  <c:v>2.75</c:v>
                </c:pt>
                <c:pt idx="10">
                  <c:v>1.9038461538461537</c:v>
                </c:pt>
                <c:pt idx="11">
                  <c:v>0.21153846153846154</c:v>
                </c:pt>
                <c:pt idx="12">
                  <c:v>0.21153846153846154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0.19642857142857142</c:v>
                </c:pt>
                <c:pt idx="18">
                  <c:v>0.39285714285714285</c:v>
                </c:pt>
                <c:pt idx="19">
                  <c:v>0.98214285714285721</c:v>
                </c:pt>
                <c:pt idx="20">
                  <c:v>3.7321428571428572</c:v>
                </c:pt>
                <c:pt idx="21">
                  <c:v>3.5357142857142856</c:v>
                </c:pt>
                <c:pt idx="22">
                  <c:v>5.5</c:v>
                </c:pt>
                <c:pt idx="23">
                  <c:v>5.3035714285714288</c:v>
                </c:pt>
                <c:pt idx="24">
                  <c:v>4.9107142857142856</c:v>
                </c:pt>
                <c:pt idx="25">
                  <c:v>2.75</c:v>
                </c:pt>
                <c:pt idx="26">
                  <c:v>1.1785714285714286</c:v>
                </c:pt>
                <c:pt idx="27">
                  <c:v>0.39285714285714285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1.3275862068965518</c:v>
                </c:pt>
                <c:pt idx="36">
                  <c:v>3.4137931034482758</c:v>
                </c:pt>
                <c:pt idx="37">
                  <c:v>5.5</c:v>
                </c:pt>
                <c:pt idx="38">
                  <c:v>3.9827586206896552</c:v>
                </c:pt>
                <c:pt idx="39">
                  <c:v>4.7413793103448274</c:v>
                </c:pt>
                <c:pt idx="40">
                  <c:v>4.362068965517242</c:v>
                </c:pt>
                <c:pt idx="41">
                  <c:v>2.8448275862068968</c:v>
                </c:pt>
                <c:pt idx="42">
                  <c:v>0.94827586206896552</c:v>
                </c:pt>
                <c:pt idx="43">
                  <c:v>0.37931034482758624</c:v>
                </c:pt>
                <c:pt idx="44">
                  <c:v>0.18965517241379312</c:v>
                </c:pt>
                <c:pt idx="45">
                  <c:v>0.18965517241379312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6807040"/>
        <c:axId val="169788160"/>
      </c:barChart>
      <c:scatterChart>
        <c:scatterStyle val="lineMarker"/>
        <c:varyColors val="0"/>
        <c:ser>
          <c:idx val="0"/>
          <c:order val="0"/>
          <c:tx>
            <c:v>VII</c:v>
          </c:tx>
          <c:spPr>
            <a:ln w="28575">
              <a:noFill/>
            </a:ln>
          </c:spPr>
          <c:marker>
            <c:symbol val="circle"/>
            <c:size val="2"/>
            <c:spPr>
              <a:solidFill>
                <a:schemeClr val="bg1"/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marker>
          <c:dLbls>
            <c:dLbl>
              <c:idx val="13"/>
              <c:layout>
                <c:manualLayout>
                  <c:x val="-0.11166583730936981"/>
                  <c:y val="0.26364645669291337"/>
                </c:manualLayout>
              </c:layout>
              <c:tx>
                <c:rich>
                  <a:bodyPr/>
                  <a:lstStyle/>
                  <a:p>
                    <a:r>
                      <a:rPr lang="et-EE" sz="1100"/>
                      <a:t>Tunnus 1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7"/>
              <c:layout>
                <c:manualLayout>
                  <c:x val="-0.29132902067538957"/>
                  <c:y val="4.4733070866141735E-2"/>
                </c:manualLayout>
              </c:layout>
              <c:tx>
                <c:rich>
                  <a:bodyPr rot="-5400000" vert="horz"/>
                  <a:lstStyle/>
                  <a:p>
                    <a:pPr>
                      <a:defRPr sz="1100"/>
                    </a:pPr>
                    <a:r>
                      <a:rPr lang="et-EE" sz="1100"/>
                      <a:t>Tunnus 3</a:t>
                    </a:r>
                    <a:endParaRPr lang="en-US"/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trendline>
            <c:trendlineType val="linear"/>
            <c:dispRSqr val="1"/>
            <c:dispEq val="0"/>
            <c:trendlineLbl>
              <c:layout>
                <c:manualLayout>
                  <c:x val="-0.10629667574081121"/>
                  <c:y val="-3.879317585301837E-2"/>
                </c:manualLayout>
              </c:layout>
              <c:numFmt formatCode="#,##0.00" sourceLinked="0"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</c:trendlineLbl>
          </c:trendline>
          <c:xVal>
            <c:numRef>
              <c:f>Sheet1!$N$3:$N$149</c:f>
              <c:numCache>
                <c:formatCode>General</c:formatCode>
                <c:ptCount val="147"/>
                <c:pt idx="0">
                  <c:v>5.4406598034236957</c:v>
                </c:pt>
                <c:pt idx="1">
                  <c:v>4.6039490500226101</c:v>
                </c:pt>
                <c:pt idx="2">
                  <c:v>3.8852359669729593</c:v>
                </c:pt>
                <c:pt idx="3">
                  <c:v>4.4277187631341031</c:v>
                </c:pt>
                <c:pt idx="4">
                  <c:v>5.5586574737751313</c:v>
                </c:pt>
                <c:pt idx="5">
                  <c:v>3.5435024541369846</c:v>
                </c:pt>
                <c:pt idx="6">
                  <c:v>4.3112535300599593</c:v>
                </c:pt>
                <c:pt idx="7">
                  <c:v>5.3195972585176783</c:v>
                </c:pt>
                <c:pt idx="8">
                  <c:v>4.2775399099595486</c:v>
                </c:pt>
                <c:pt idx="9">
                  <c:v>5.2491051437622751</c:v>
                </c:pt>
                <c:pt idx="10">
                  <c:v>2.6654158942490325</c:v>
                </c:pt>
                <c:pt idx="11">
                  <c:v>3.5297105186413624</c:v>
                </c:pt>
                <c:pt idx="12">
                  <c:v>4.2775399099595486</c:v>
                </c:pt>
                <c:pt idx="13">
                  <c:v>4.9027743190944264</c:v>
                </c:pt>
                <c:pt idx="14">
                  <c:v>3.8499899095952577</c:v>
                </c:pt>
                <c:pt idx="15">
                  <c:v>5.0391612367733583</c:v>
                </c:pt>
                <c:pt idx="16">
                  <c:v>4.4353809495205594</c:v>
                </c:pt>
                <c:pt idx="17">
                  <c:v>3.9434685835100312</c:v>
                </c:pt>
                <c:pt idx="18">
                  <c:v>5.2690268283670632</c:v>
                </c:pt>
                <c:pt idx="19">
                  <c:v>3.7519139238486106</c:v>
                </c:pt>
                <c:pt idx="20">
                  <c:v>3.8974954651912905</c:v>
                </c:pt>
                <c:pt idx="21">
                  <c:v>3.6860191209250819</c:v>
                </c:pt>
                <c:pt idx="22">
                  <c:v>4.2147099815906026</c:v>
                </c:pt>
                <c:pt idx="23">
                  <c:v>4.7158169712648803</c:v>
                </c:pt>
                <c:pt idx="24">
                  <c:v>3.5925404470103084</c:v>
                </c:pt>
                <c:pt idx="25">
                  <c:v>4.2836696590687149</c:v>
                </c:pt>
                <c:pt idx="26">
                  <c:v>3.591008009733017</c:v>
                </c:pt>
                <c:pt idx="27">
                  <c:v>4.865995824439433</c:v>
                </c:pt>
                <c:pt idx="28">
                  <c:v>4.7939712724067398</c:v>
                </c:pt>
                <c:pt idx="29">
                  <c:v>3.3917911636851397</c:v>
                </c:pt>
                <c:pt idx="30">
                  <c:v>4.6100787991317755</c:v>
                </c:pt>
                <c:pt idx="31">
                  <c:v>4.127361056784995</c:v>
                </c:pt>
                <c:pt idx="32">
                  <c:v>4.2714101608503832</c:v>
                </c:pt>
                <c:pt idx="33">
                  <c:v>3.2768583678882872</c:v>
                </c:pt>
                <c:pt idx="34">
                  <c:v>4.689765537550926</c:v>
                </c:pt>
                <c:pt idx="35">
                  <c:v>4.303591343673502</c:v>
                </c:pt>
                <c:pt idx="36">
                  <c:v>4.5349893725444987</c:v>
                </c:pt>
                <c:pt idx="37">
                  <c:v>4.0584013793068836</c:v>
                </c:pt>
                <c:pt idx="38">
                  <c:v>4.8368795161708977</c:v>
                </c:pt>
                <c:pt idx="39">
                  <c:v>4.2852020963460058</c:v>
                </c:pt>
                <c:pt idx="40">
                  <c:v>3.8898332788048338</c:v>
                </c:pt>
                <c:pt idx="41">
                  <c:v>4.2438262898591388</c:v>
                </c:pt>
                <c:pt idx="42">
                  <c:v>4.012428260988143</c:v>
                </c:pt>
                <c:pt idx="43">
                  <c:v>3.4684130275497078</c:v>
                </c:pt>
                <c:pt idx="44">
                  <c:v>4.9533447492450415</c:v>
                </c:pt>
                <c:pt idx="45">
                  <c:v>6.134853890036684</c:v>
                </c:pt>
                <c:pt idx="46">
                  <c:v>2.1566467181882985</c:v>
                </c:pt>
                <c:pt idx="47">
                  <c:v>4.5257947488807506</c:v>
                </c:pt>
                <c:pt idx="48">
                  <c:v>4.2484236016910133</c:v>
                </c:pt>
                <c:pt idx="49">
                  <c:v>5.3211296957949692</c:v>
                </c:pt>
                <c:pt idx="50">
                  <c:v>3.5297105186413624</c:v>
                </c:pt>
                <c:pt idx="51">
                  <c:v>3.2324176868468375</c:v>
                </c:pt>
                <c:pt idx="52">
                  <c:v>4.1350232431714522</c:v>
                </c:pt>
                <c:pt idx="53">
                  <c:v>3.9725848917785673</c:v>
                </c:pt>
                <c:pt idx="54">
                  <c:v>3.9955714509379376</c:v>
                </c:pt>
                <c:pt idx="55">
                  <c:v>2.9182680450021072</c:v>
                </c:pt>
                <c:pt idx="56">
                  <c:v>4.366421272042448</c:v>
                </c:pt>
                <c:pt idx="57">
                  <c:v>3.5787485115146862</c:v>
                </c:pt>
                <c:pt idx="58">
                  <c:v>3.071511772731244</c:v>
                </c:pt>
                <c:pt idx="59">
                  <c:v>3.7243300528573657</c:v>
                </c:pt>
                <c:pt idx="60">
                  <c:v>3.845392597763384</c:v>
                </c:pt>
                <c:pt idx="61">
                  <c:v>2.6960646397948596</c:v>
                </c:pt>
                <c:pt idx="62">
                  <c:v>5.094328978755847</c:v>
                </c:pt>
                <c:pt idx="63">
                  <c:v>5.0391612367733583</c:v>
                </c:pt>
                <c:pt idx="64">
                  <c:v>3.4684130275497078</c:v>
                </c:pt>
                <c:pt idx="65">
                  <c:v>2.7834135646004672</c:v>
                </c:pt>
                <c:pt idx="66">
                  <c:v>2.9688384751527224</c:v>
                </c:pt>
                <c:pt idx="67">
                  <c:v>3.0531225254037477</c:v>
                </c:pt>
                <c:pt idx="68">
                  <c:v>3.8469250350406754</c:v>
                </c:pt>
                <c:pt idx="69">
                  <c:v>4.1564773650535312</c:v>
                </c:pt>
                <c:pt idx="70">
                  <c:v>4.61467611096365</c:v>
                </c:pt>
                <c:pt idx="71">
                  <c:v>3.434699407449298</c:v>
                </c:pt>
                <c:pt idx="72">
                  <c:v>3.5588268269098986</c:v>
                </c:pt>
                <c:pt idx="73">
                  <c:v>3.5251132068094884</c:v>
                </c:pt>
                <c:pt idx="74">
                  <c:v>4.4568350714026392</c:v>
                </c:pt>
                <c:pt idx="75">
                  <c:v>2.9596438514889742</c:v>
                </c:pt>
                <c:pt idx="76">
                  <c:v>4.4660296950663874</c:v>
                </c:pt>
                <c:pt idx="77">
                  <c:v>2.5581452848386363</c:v>
                </c:pt>
                <c:pt idx="78">
                  <c:v>3.653837938101963</c:v>
                </c:pt>
                <c:pt idx="79">
                  <c:v>2.5075748546880217</c:v>
                </c:pt>
                <c:pt idx="80">
                  <c:v>3.4009857873488878</c:v>
                </c:pt>
                <c:pt idx="81">
                  <c:v>4.1564773650535312</c:v>
                </c:pt>
                <c:pt idx="82">
                  <c:v>4.5549110571492868</c:v>
                </c:pt>
                <c:pt idx="83">
                  <c:v>4.1656719887172793</c:v>
                </c:pt>
                <c:pt idx="84">
                  <c:v>3.7687707338988159</c:v>
                </c:pt>
                <c:pt idx="85">
                  <c:v>3.2201581886285067</c:v>
                </c:pt>
                <c:pt idx="86">
                  <c:v>2.8309191201964996</c:v>
                </c:pt>
                <c:pt idx="87">
                  <c:v>3.0653820236220786</c:v>
                </c:pt>
                <c:pt idx="88">
                  <c:v>2.2792417003716077</c:v>
                </c:pt>
                <c:pt idx="89">
                  <c:v>2.5750020948888417</c:v>
                </c:pt>
                <c:pt idx="90">
                  <c:v>3.3289612353161937</c:v>
                </c:pt>
                <c:pt idx="91">
                  <c:v>2.8201920592554601</c:v>
                </c:pt>
                <c:pt idx="92">
                  <c:v>4.0584013793068836</c:v>
                </c:pt>
                <c:pt idx="93">
                  <c:v>3.1435363247639385</c:v>
                </c:pt>
                <c:pt idx="94">
                  <c:v>2.6730780806354888</c:v>
                </c:pt>
                <c:pt idx="95">
                  <c:v>3.2875854288293267</c:v>
                </c:pt>
                <c:pt idx="96">
                  <c:v>3.591008009733017</c:v>
                </c:pt>
                <c:pt idx="97">
                  <c:v>5.1203804124697996</c:v>
                </c:pt>
                <c:pt idx="98">
                  <c:v>1.8578214491164822</c:v>
                </c:pt>
                <c:pt idx="99">
                  <c:v>2.9596438514889742</c:v>
                </c:pt>
                <c:pt idx="100">
                  <c:v>3.9480658953419052</c:v>
                </c:pt>
                <c:pt idx="101">
                  <c:v>1.9558974348631297</c:v>
                </c:pt>
                <c:pt idx="102">
                  <c:v>2.7803486900458845</c:v>
                </c:pt>
                <c:pt idx="103">
                  <c:v>2.5673399085023849</c:v>
                </c:pt>
                <c:pt idx="104">
                  <c:v>2.3497338151270108</c:v>
                </c:pt>
                <c:pt idx="105">
                  <c:v>3.4040506619034705</c:v>
                </c:pt>
                <c:pt idx="106">
                  <c:v>2.8385813065829564</c:v>
                </c:pt>
                <c:pt idx="107">
                  <c:v>3.4316345328947153</c:v>
                </c:pt>
                <c:pt idx="108">
                  <c:v>4.4384458240751421</c:v>
                </c:pt>
                <c:pt idx="109">
                  <c:v>2.6853375788538196</c:v>
                </c:pt>
                <c:pt idx="110">
                  <c:v>3.3488829199209813</c:v>
                </c:pt>
                <c:pt idx="111">
                  <c:v>2.7144538871223558</c:v>
                </c:pt>
                <c:pt idx="112">
                  <c:v>2.7297782598952698</c:v>
                </c:pt>
                <c:pt idx="113">
                  <c:v>2.4799909836967768</c:v>
                </c:pt>
                <c:pt idx="114">
                  <c:v>2.8845544249016974</c:v>
                </c:pt>
                <c:pt idx="115">
                  <c:v>2.2777092630943168</c:v>
                </c:pt>
                <c:pt idx="116">
                  <c:v>3.4255047837855495</c:v>
                </c:pt>
                <c:pt idx="117">
                  <c:v>2.2256063956664098</c:v>
                </c:pt>
                <c:pt idx="118">
                  <c:v>1.9957408040727052</c:v>
                </c:pt>
                <c:pt idx="119">
                  <c:v>1.6601370403458962</c:v>
                </c:pt>
                <c:pt idx="120">
                  <c:v>2.2608524530441114</c:v>
                </c:pt>
                <c:pt idx="121">
                  <c:v>3.1435363247639385</c:v>
                </c:pt>
                <c:pt idx="122">
                  <c:v>3.2814556797201613</c:v>
                </c:pt>
                <c:pt idx="123">
                  <c:v>3.2554042460062083</c:v>
                </c:pt>
                <c:pt idx="124">
                  <c:v>1.8808080082758527</c:v>
                </c:pt>
                <c:pt idx="125">
                  <c:v>2.4493422381509498</c:v>
                </c:pt>
                <c:pt idx="126">
                  <c:v>1.56359349187654</c:v>
                </c:pt>
                <c:pt idx="127">
                  <c:v>3.1910418803599709</c:v>
                </c:pt>
                <c:pt idx="128">
                  <c:v>2.9902925970348018</c:v>
                </c:pt>
                <c:pt idx="129">
                  <c:v>2.5826642812752985</c:v>
                </c:pt>
                <c:pt idx="130">
                  <c:v>3.7733680457306895</c:v>
                </c:pt>
                <c:pt idx="131">
                  <c:v>1.9175865029308456</c:v>
                </c:pt>
                <c:pt idx="132">
                  <c:v>1.7903942089156621</c:v>
                </c:pt>
                <c:pt idx="133">
                  <c:v>3.6063323825059306</c:v>
                </c:pt>
                <c:pt idx="134">
                  <c:v>1.7214345314375508</c:v>
                </c:pt>
                <c:pt idx="135">
                  <c:v>1.6938506604463059</c:v>
                </c:pt>
                <c:pt idx="136">
                  <c:v>1.981948868577083</c:v>
                </c:pt>
                <c:pt idx="137">
                  <c:v>2.2256063956664098</c:v>
                </c:pt>
                <c:pt idx="138">
                  <c:v>2.035584173282281</c:v>
                </c:pt>
                <c:pt idx="139">
                  <c:v>3.3504153571982727</c:v>
                </c:pt>
                <c:pt idx="140">
                  <c:v>3.4009857873488878</c:v>
                </c:pt>
                <c:pt idx="141">
                  <c:v>2.035584173282281</c:v>
                </c:pt>
                <c:pt idx="142">
                  <c:v>2.3497338151270108</c:v>
                </c:pt>
                <c:pt idx="143">
                  <c:v>1.7827320225292056</c:v>
                </c:pt>
                <c:pt idx="144">
                  <c:v>2.3298121305222228</c:v>
                </c:pt>
                <c:pt idx="145">
                  <c:v>3.045460339017291</c:v>
                </c:pt>
                <c:pt idx="146">
                  <c:v>1.3842983304334502</c:v>
                </c:pt>
              </c:numCache>
            </c:numRef>
          </c:xVal>
          <c:yVal>
            <c:numRef>
              <c:f>Sheet1!$P$3:$P$149</c:f>
              <c:numCache>
                <c:formatCode>General</c:formatCode>
                <c:ptCount val="147"/>
                <c:pt idx="0">
                  <c:v>4.5024554251751878</c:v>
                </c:pt>
                <c:pt idx="1">
                  <c:v>3.9765389916932206</c:v>
                </c:pt>
                <c:pt idx="2">
                  <c:v>3.0860589209785383</c:v>
                </c:pt>
                <c:pt idx="3">
                  <c:v>4.5752086934036953</c:v>
                </c:pt>
                <c:pt idx="4">
                  <c:v>4.6169670761266346</c:v>
                </c:pt>
                <c:pt idx="5">
                  <c:v>2.5097135097929755</c:v>
                </c:pt>
                <c:pt idx="6">
                  <c:v>2.2932476213103459</c:v>
                </c:pt>
                <c:pt idx="7">
                  <c:v>6.870923123052572</c:v>
                </c:pt>
                <c:pt idx="8">
                  <c:v>3.6987809662783553</c:v>
                </c:pt>
                <c:pt idx="9">
                  <c:v>4.5671360704906698</c:v>
                </c:pt>
                <c:pt idx="10">
                  <c:v>2.3227475766468371</c:v>
                </c:pt>
                <c:pt idx="11">
                  <c:v>2.7330560770533672</c:v>
                </c:pt>
                <c:pt idx="12">
                  <c:v>4.0866655141487023</c:v>
                </c:pt>
                <c:pt idx="13">
                  <c:v>4.7192202996916333</c:v>
                </c:pt>
                <c:pt idx="14">
                  <c:v>2.4994483226319666</c:v>
                </c:pt>
                <c:pt idx="15">
                  <c:v>3.2566802842760803</c:v>
                </c:pt>
                <c:pt idx="16">
                  <c:v>4.8061255735207551</c:v>
                </c:pt>
                <c:pt idx="17">
                  <c:v>2.5540631048089835</c:v>
                </c:pt>
                <c:pt idx="18">
                  <c:v>4.0923462487912019</c:v>
                </c:pt>
                <c:pt idx="19">
                  <c:v>2.7406303899100339</c:v>
                </c:pt>
                <c:pt idx="20">
                  <c:v>4.2826010283093137</c:v>
                </c:pt>
                <c:pt idx="21">
                  <c:v>2.1976717525005665</c:v>
                </c:pt>
                <c:pt idx="22">
                  <c:v>4.1907126539165951</c:v>
                </c:pt>
                <c:pt idx="23">
                  <c:v>5.0287705067022426</c:v>
                </c:pt>
                <c:pt idx="24">
                  <c:v>2.8450761777230147</c:v>
                </c:pt>
                <c:pt idx="25">
                  <c:v>3.7758197009915566</c:v>
                </c:pt>
                <c:pt idx="26">
                  <c:v>2.3548387442763978</c:v>
                </c:pt>
                <c:pt idx="27">
                  <c:v>4.0082315112776934</c:v>
                </c:pt>
                <c:pt idx="28">
                  <c:v>4.1774576064174287</c:v>
                </c:pt>
                <c:pt idx="29">
                  <c:v>3.2701346557977904</c:v>
                </c:pt>
                <c:pt idx="30">
                  <c:v>5.4034996690846953</c:v>
                </c:pt>
                <c:pt idx="31">
                  <c:v>2.940153736476435</c:v>
                </c:pt>
                <c:pt idx="32">
                  <c:v>3.8539547178287488</c:v>
                </c:pt>
                <c:pt idx="33">
                  <c:v>2.5042320991730187</c:v>
                </c:pt>
                <c:pt idx="34">
                  <c:v>4.7925715399877715</c:v>
                </c:pt>
                <c:pt idx="35">
                  <c:v>2.495461842181089</c:v>
                </c:pt>
                <c:pt idx="36">
                  <c:v>4.7057659281699227</c:v>
                </c:pt>
                <c:pt idx="37">
                  <c:v>4.4799318106277326</c:v>
                </c:pt>
                <c:pt idx="38">
                  <c:v>5.6231547419280252</c:v>
                </c:pt>
                <c:pt idx="39">
                  <c:v>4.2630672741000151</c:v>
                </c:pt>
                <c:pt idx="40">
                  <c:v>4.4446514586374688</c:v>
                </c:pt>
                <c:pt idx="41">
                  <c:v>5.34121091203974</c:v>
                </c:pt>
                <c:pt idx="42">
                  <c:v>3.610281100268883</c:v>
                </c:pt>
                <c:pt idx="43">
                  <c:v>3.2508002256110364</c:v>
                </c:pt>
                <c:pt idx="44">
                  <c:v>4.5484992743828192</c:v>
                </c:pt>
                <c:pt idx="45">
                  <c:v>4.6921122326256679</c:v>
                </c:pt>
                <c:pt idx="46">
                  <c:v>1.6012942770493455</c:v>
                </c:pt>
                <c:pt idx="47">
                  <c:v>3.1126686779881432</c:v>
                </c:pt>
                <c:pt idx="48">
                  <c:v>4.498369282713039</c:v>
                </c:pt>
                <c:pt idx="49">
                  <c:v>5.8163993817842954</c:v>
                </c:pt>
                <c:pt idx="50">
                  <c:v>2.9910810242363901</c:v>
                </c:pt>
                <c:pt idx="51">
                  <c:v>2.4143369650057394</c:v>
                </c:pt>
                <c:pt idx="52">
                  <c:v>3.9035863994421689</c:v>
                </c:pt>
                <c:pt idx="53">
                  <c:v>3.7243941031752419</c:v>
                </c:pt>
                <c:pt idx="54">
                  <c:v>3.4751394129841477</c:v>
                </c:pt>
                <c:pt idx="55">
                  <c:v>2.6224312445415263</c:v>
                </c:pt>
                <c:pt idx="56">
                  <c:v>4.8191812969973773</c:v>
                </c:pt>
                <c:pt idx="57">
                  <c:v>2.8653075660112162</c:v>
                </c:pt>
                <c:pt idx="58">
                  <c:v>2.3530448280735028</c:v>
                </c:pt>
                <c:pt idx="59">
                  <c:v>3.4333810302612098</c:v>
                </c:pt>
                <c:pt idx="60">
                  <c:v>3.6198486533509877</c:v>
                </c:pt>
                <c:pt idx="61">
                  <c:v>2.5074212835337204</c:v>
                </c:pt>
                <c:pt idx="62">
                  <c:v>4.7686526572825096</c:v>
                </c:pt>
                <c:pt idx="63">
                  <c:v>6.4394862762563925</c:v>
                </c:pt>
                <c:pt idx="64">
                  <c:v>4.3796718272881723</c:v>
                </c:pt>
                <c:pt idx="65">
                  <c:v>3.1930959210845899</c:v>
                </c:pt>
                <c:pt idx="66">
                  <c:v>2.9549037141446801</c:v>
                </c:pt>
                <c:pt idx="67">
                  <c:v>2.7799968843624452</c:v>
                </c:pt>
                <c:pt idx="68">
                  <c:v>2.9780253007597679</c:v>
                </c:pt>
                <c:pt idx="69">
                  <c:v>3.827045974785328</c:v>
                </c:pt>
                <c:pt idx="70">
                  <c:v>4.4392697100287855</c:v>
                </c:pt>
                <c:pt idx="71">
                  <c:v>4.3520654501658473</c:v>
                </c:pt>
                <c:pt idx="72">
                  <c:v>4.034641944264755</c:v>
                </c:pt>
                <c:pt idx="73">
                  <c:v>3.7370511786067762</c:v>
                </c:pt>
                <c:pt idx="74">
                  <c:v>3.6533350891383556</c:v>
                </c:pt>
                <c:pt idx="75">
                  <c:v>2.7944478759968754</c:v>
                </c:pt>
                <c:pt idx="76">
                  <c:v>4.5128202743474688</c:v>
                </c:pt>
                <c:pt idx="77">
                  <c:v>1.8517449113757019</c:v>
                </c:pt>
                <c:pt idx="78">
                  <c:v>3.0212786136517846</c:v>
                </c:pt>
                <c:pt idx="79">
                  <c:v>2.3390921464954331</c:v>
                </c:pt>
                <c:pt idx="80">
                  <c:v>4.0157061621230881</c:v>
                </c:pt>
                <c:pt idx="81">
                  <c:v>4.0045440168606321</c:v>
                </c:pt>
                <c:pt idx="82">
                  <c:v>3.8529580977160287</c:v>
                </c:pt>
                <c:pt idx="83">
                  <c:v>3.7111390556760742</c:v>
                </c:pt>
                <c:pt idx="84">
                  <c:v>3.7541930445455476</c:v>
                </c:pt>
                <c:pt idx="85">
                  <c:v>4.197489670683086</c:v>
                </c:pt>
                <c:pt idx="86">
                  <c:v>3.0659271947016085</c:v>
                </c:pt>
                <c:pt idx="87">
                  <c:v>2.6731592082789377</c:v>
                </c:pt>
                <c:pt idx="88">
                  <c:v>2.3605194789188975</c:v>
                </c:pt>
                <c:pt idx="89">
                  <c:v>3.408963837499587</c:v>
                </c:pt>
                <c:pt idx="90">
                  <c:v>3.8907299999880904</c:v>
                </c:pt>
                <c:pt idx="91">
                  <c:v>1.5999986709028102</c:v>
                </c:pt>
                <c:pt idx="92">
                  <c:v>4.1999812209648839</c:v>
                </c:pt>
                <c:pt idx="93">
                  <c:v>3.6618063600964699</c:v>
                </c:pt>
                <c:pt idx="94">
                  <c:v>2.3841393755903448</c:v>
                </c:pt>
                <c:pt idx="95">
                  <c:v>2.5457911578734129</c:v>
                </c:pt>
                <c:pt idx="96">
                  <c:v>2.917331135895163</c:v>
                </c:pt>
                <c:pt idx="97">
                  <c:v>5.0124259368536466</c:v>
                </c:pt>
                <c:pt idx="98">
                  <c:v>2.7105324625059111</c:v>
                </c:pt>
                <c:pt idx="99">
                  <c:v>3.4957694493174372</c:v>
                </c:pt>
                <c:pt idx="100">
                  <c:v>3.7367521925729603</c:v>
                </c:pt>
                <c:pt idx="101">
                  <c:v>2.1048864200064008</c:v>
                </c:pt>
                <c:pt idx="102">
                  <c:v>1.6769377436047392</c:v>
                </c:pt>
                <c:pt idx="103">
                  <c:v>3.9754427095692288</c:v>
                </c:pt>
                <c:pt idx="104">
                  <c:v>4.0891570644305002</c:v>
                </c:pt>
                <c:pt idx="105">
                  <c:v>2.7614597502658667</c:v>
                </c:pt>
                <c:pt idx="106">
                  <c:v>4.0334460001294916</c:v>
                </c:pt>
                <c:pt idx="107">
                  <c:v>3.9157451648173449</c:v>
                </c:pt>
                <c:pt idx="108">
                  <c:v>5.2332769538322417</c:v>
                </c:pt>
                <c:pt idx="109">
                  <c:v>2.6759497445945524</c:v>
                </c:pt>
                <c:pt idx="110">
                  <c:v>3.0741991416371786</c:v>
                </c:pt>
                <c:pt idx="111">
                  <c:v>2.6264177249924034</c:v>
                </c:pt>
                <c:pt idx="112">
                  <c:v>3.3738828095318683</c:v>
                </c:pt>
                <c:pt idx="113">
                  <c:v>2.6629936831292014</c:v>
                </c:pt>
                <c:pt idx="114">
                  <c:v>2.4996476466545099</c:v>
                </c:pt>
                <c:pt idx="115">
                  <c:v>3.5997169270740583</c:v>
                </c:pt>
                <c:pt idx="116">
                  <c:v>3.661009064006294</c:v>
                </c:pt>
                <c:pt idx="117">
                  <c:v>1.5585392742136879</c:v>
                </c:pt>
                <c:pt idx="118">
                  <c:v>3.4021868207330961</c:v>
                </c:pt>
                <c:pt idx="119">
                  <c:v>1.8884205315237719</c:v>
                </c:pt>
                <c:pt idx="120">
                  <c:v>2.7676387949647263</c:v>
                </c:pt>
                <c:pt idx="121">
                  <c:v>4.2877834528954537</c:v>
                </c:pt>
                <c:pt idx="122">
                  <c:v>4.8268552718653162</c:v>
                </c:pt>
                <c:pt idx="123">
                  <c:v>2.1553153977099968</c:v>
                </c:pt>
                <c:pt idx="124">
                  <c:v>2.9542060800657768</c:v>
                </c:pt>
                <c:pt idx="125">
                  <c:v>3.3661091726526577</c:v>
                </c:pt>
                <c:pt idx="126">
                  <c:v>2.5209753170667026</c:v>
                </c:pt>
                <c:pt idx="127">
                  <c:v>3.7645578937178281</c:v>
                </c:pt>
                <c:pt idx="128">
                  <c:v>3.4005922285527448</c:v>
                </c:pt>
                <c:pt idx="129">
                  <c:v>3.5319467594091472</c:v>
                </c:pt>
                <c:pt idx="130">
                  <c:v>4.782705000871851</c:v>
                </c:pt>
                <c:pt idx="131">
                  <c:v>2.8399934151481463</c:v>
                </c:pt>
                <c:pt idx="132">
                  <c:v>2.742822954158016</c:v>
                </c:pt>
                <c:pt idx="133">
                  <c:v>4.3707022462736989</c:v>
                </c:pt>
                <c:pt idx="134">
                  <c:v>2.3147746157450824</c:v>
                </c:pt>
                <c:pt idx="135">
                  <c:v>2.3393911325292489</c:v>
                </c:pt>
                <c:pt idx="136">
                  <c:v>3.9044833575436164</c:v>
                </c:pt>
                <c:pt idx="137">
                  <c:v>2.4238048560765728</c:v>
                </c:pt>
                <c:pt idx="138">
                  <c:v>3.322357549704281</c:v>
                </c:pt>
                <c:pt idx="139">
                  <c:v>4.2385504193271206</c:v>
                </c:pt>
                <c:pt idx="140">
                  <c:v>3.1377835048286693</c:v>
                </c:pt>
                <c:pt idx="141">
                  <c:v>3.3187697172984914</c:v>
                </c:pt>
                <c:pt idx="142">
                  <c:v>2.6389751384126665</c:v>
                </c:pt>
                <c:pt idx="143">
                  <c:v>3.4086648514657711</c:v>
                </c:pt>
                <c:pt idx="144">
                  <c:v>2.1587039060932423</c:v>
                </c:pt>
                <c:pt idx="145">
                  <c:v>3.5707152817939272</c:v>
                </c:pt>
                <c:pt idx="146">
                  <c:v>1.9944609115171037</c:v>
                </c:pt>
              </c:numCache>
            </c:numRef>
          </c:yVal>
          <c:smooth val="0"/>
        </c:ser>
        <c:ser>
          <c:idx val="1"/>
          <c:order val="1"/>
          <c:tx>
            <c:v>IV</c:v>
          </c:tx>
          <c:spPr>
            <a:ln w="28575">
              <a:noFill/>
            </a:ln>
          </c:spPr>
          <c:marker>
            <c:symbol val="circle"/>
            <c:size val="2"/>
            <c:spPr>
              <a:solidFill>
                <a:schemeClr val="bg1"/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marker>
          <c:dLbls>
            <c:dLbl>
              <c:idx val="10"/>
              <c:layout>
                <c:manualLayout>
                  <c:x val="-6.5741299066241252E-2"/>
                  <c:y val="0.15961312335958017"/>
                </c:manualLayout>
              </c:layout>
              <c:tx>
                <c:rich>
                  <a:bodyPr/>
                  <a:lstStyle/>
                  <a:p>
                    <a:r>
                      <a:rPr lang="et-EE" sz="1100"/>
                      <a:t>Tunnus 2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trendline>
            <c:trendlineType val="linear"/>
            <c:dispRSqr val="1"/>
            <c:dispEq val="0"/>
            <c:trendlineLbl>
              <c:layout>
                <c:manualLayout>
                  <c:x val="-0.10130374967069637"/>
                  <c:y val="-5.621312335958005E-2"/>
                </c:manualLayout>
              </c:layout>
              <c:numFmt formatCode="#,##0.00" sourceLinked="0"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</c:trendlineLbl>
          </c:trendline>
          <c:xVal>
            <c:numRef>
              <c:f>Sheet1!$Q$3:$Q$149</c:f>
              <c:numCache>
                <c:formatCode>General</c:formatCode>
                <c:ptCount val="147"/>
                <c:pt idx="0">
                  <c:v>12.7732636375935</c:v>
                </c:pt>
                <c:pt idx="1">
                  <c:v>12.268762950999848</c:v>
                </c:pt>
                <c:pt idx="2">
                  <c:v>11.562461989768739</c:v>
                </c:pt>
                <c:pt idx="3">
                  <c:v>12.7732636375935</c:v>
                </c:pt>
                <c:pt idx="4">
                  <c:v>12.87416377491223</c:v>
                </c:pt>
                <c:pt idx="5">
                  <c:v>11.663362127087467</c:v>
                </c:pt>
                <c:pt idx="6">
                  <c:v>11.663362127087467</c:v>
                </c:pt>
                <c:pt idx="7">
                  <c:v>13.17686418686842</c:v>
                </c:pt>
                <c:pt idx="8">
                  <c:v>12.369663088318578</c:v>
                </c:pt>
                <c:pt idx="9">
                  <c:v>12.7732636375935</c:v>
                </c:pt>
                <c:pt idx="10">
                  <c:v>11.663362127087467</c:v>
                </c:pt>
                <c:pt idx="11">
                  <c:v>12.369663088318578</c:v>
                </c:pt>
                <c:pt idx="12">
                  <c:v>12.47056322563731</c:v>
                </c:pt>
                <c:pt idx="13">
                  <c:v>11.461561852450007</c:v>
                </c:pt>
                <c:pt idx="14">
                  <c:v>12.47056322563731</c:v>
                </c:pt>
                <c:pt idx="15">
                  <c:v>12.268762950999848</c:v>
                </c:pt>
                <c:pt idx="16">
                  <c:v>13.479564598824609</c:v>
                </c:pt>
                <c:pt idx="17">
                  <c:v>11.764262264406199</c:v>
                </c:pt>
                <c:pt idx="18">
                  <c:v>12.47056322563731</c:v>
                </c:pt>
                <c:pt idx="19">
                  <c:v>11.360661715131277</c:v>
                </c:pt>
                <c:pt idx="20">
                  <c:v>11.057961303175087</c:v>
                </c:pt>
                <c:pt idx="21">
                  <c:v>11.966062539043659</c:v>
                </c:pt>
                <c:pt idx="22">
                  <c:v>13.378664461505881</c:v>
                </c:pt>
                <c:pt idx="23">
                  <c:v>12.369663088318578</c:v>
                </c:pt>
                <c:pt idx="24">
                  <c:v>11.764262264406199</c:v>
                </c:pt>
                <c:pt idx="25">
                  <c:v>12.67236350027477</c:v>
                </c:pt>
                <c:pt idx="26">
                  <c:v>12.47056322563731</c:v>
                </c:pt>
                <c:pt idx="27">
                  <c:v>12.67236350027477</c:v>
                </c:pt>
                <c:pt idx="28">
                  <c:v>11.764262264406199</c:v>
                </c:pt>
                <c:pt idx="29">
                  <c:v>12.066962676362389</c:v>
                </c:pt>
                <c:pt idx="30">
                  <c:v>11.461561852450007</c:v>
                </c:pt>
                <c:pt idx="31">
                  <c:v>12.167862813681118</c:v>
                </c:pt>
                <c:pt idx="32">
                  <c:v>12.167862813681118</c:v>
                </c:pt>
                <c:pt idx="33">
                  <c:v>11.158861440493817</c:v>
                </c:pt>
                <c:pt idx="34">
                  <c:v>12.97506391223096</c:v>
                </c:pt>
                <c:pt idx="35">
                  <c:v>12.571463362956038</c:v>
                </c:pt>
                <c:pt idx="36">
                  <c:v>13.479564598824609</c:v>
                </c:pt>
                <c:pt idx="37">
                  <c:v>10.957061165856357</c:v>
                </c:pt>
                <c:pt idx="38">
                  <c:v>13.378664461505881</c:v>
                </c:pt>
                <c:pt idx="39">
                  <c:v>12.7732636375935</c:v>
                </c:pt>
                <c:pt idx="40">
                  <c:v>11.057961303175087</c:v>
                </c:pt>
                <c:pt idx="41">
                  <c:v>12.7732636375935</c:v>
                </c:pt>
                <c:pt idx="42">
                  <c:v>12.369663088318578</c:v>
                </c:pt>
                <c:pt idx="43">
                  <c:v>11.562461989768739</c:v>
                </c:pt>
                <c:pt idx="44">
                  <c:v>12.571463362956038</c:v>
                </c:pt>
                <c:pt idx="45">
                  <c:v>12.571463362956038</c:v>
                </c:pt>
                <c:pt idx="46">
                  <c:v>10.755260891218896</c:v>
                </c:pt>
                <c:pt idx="47">
                  <c:v>12.97506391223096</c:v>
                </c:pt>
                <c:pt idx="48">
                  <c:v>12.066962676362389</c:v>
                </c:pt>
                <c:pt idx="49">
                  <c:v>12.47056322563731</c:v>
                </c:pt>
                <c:pt idx="50">
                  <c:v>11.865162401724929</c:v>
                </c:pt>
                <c:pt idx="51">
                  <c:v>11.360661715131277</c:v>
                </c:pt>
                <c:pt idx="52">
                  <c:v>12.47056322563731</c:v>
                </c:pt>
                <c:pt idx="53">
                  <c:v>12.066962676362389</c:v>
                </c:pt>
                <c:pt idx="54">
                  <c:v>11.764262264406199</c:v>
                </c:pt>
                <c:pt idx="55">
                  <c:v>10.654360753900168</c:v>
                </c:pt>
                <c:pt idx="56">
                  <c:v>10.957061165856357</c:v>
                </c:pt>
                <c:pt idx="57">
                  <c:v>11.259761577812547</c:v>
                </c:pt>
                <c:pt idx="58">
                  <c:v>11.663362127087467</c:v>
                </c:pt>
                <c:pt idx="59">
                  <c:v>12.268762950999848</c:v>
                </c:pt>
                <c:pt idx="60">
                  <c:v>13.580464736143341</c:v>
                </c:pt>
                <c:pt idx="61">
                  <c:v>11.057961303175087</c:v>
                </c:pt>
                <c:pt idx="62">
                  <c:v>13.883165148099531</c:v>
                </c:pt>
                <c:pt idx="63">
                  <c:v>12.97506391223096</c:v>
                </c:pt>
                <c:pt idx="64">
                  <c:v>11.057961303175087</c:v>
                </c:pt>
                <c:pt idx="65">
                  <c:v>11.663362127087467</c:v>
                </c:pt>
                <c:pt idx="66">
                  <c:v>11.360661715131277</c:v>
                </c:pt>
                <c:pt idx="67">
                  <c:v>11.562461989768739</c:v>
                </c:pt>
                <c:pt idx="68">
                  <c:v>11.562461989768739</c:v>
                </c:pt>
                <c:pt idx="69">
                  <c:v>12.167862813681118</c:v>
                </c:pt>
                <c:pt idx="70">
                  <c:v>11.461561852450007</c:v>
                </c:pt>
                <c:pt idx="71">
                  <c:v>11.764262264406199</c:v>
                </c:pt>
                <c:pt idx="72">
                  <c:v>11.764262264406199</c:v>
                </c:pt>
                <c:pt idx="73">
                  <c:v>11.562461989768739</c:v>
                </c:pt>
                <c:pt idx="74">
                  <c:v>12.369663088318578</c:v>
                </c:pt>
                <c:pt idx="75">
                  <c:v>11.158861440493817</c:v>
                </c:pt>
                <c:pt idx="76">
                  <c:v>11.562461989768739</c:v>
                </c:pt>
                <c:pt idx="77">
                  <c:v>10.149860067306516</c:v>
                </c:pt>
                <c:pt idx="78">
                  <c:v>11.562461989768739</c:v>
                </c:pt>
                <c:pt idx="79">
                  <c:v>10.452560479262706</c:v>
                </c:pt>
                <c:pt idx="80">
                  <c:v>10.250760204625246</c:v>
                </c:pt>
                <c:pt idx="81">
                  <c:v>11.966062539043659</c:v>
                </c:pt>
                <c:pt idx="82">
                  <c:v>11.966062539043659</c:v>
                </c:pt>
                <c:pt idx="83">
                  <c:v>11.360661715131277</c:v>
                </c:pt>
                <c:pt idx="84">
                  <c:v>10.351660341943976</c:v>
                </c:pt>
                <c:pt idx="85">
                  <c:v>11.562461989768739</c:v>
                </c:pt>
                <c:pt idx="86">
                  <c:v>11.259761577812547</c:v>
                </c:pt>
                <c:pt idx="87">
                  <c:v>10.856161028537628</c:v>
                </c:pt>
                <c:pt idx="88">
                  <c:v>10.250760204625246</c:v>
                </c:pt>
                <c:pt idx="89">
                  <c:v>10.250760204625246</c:v>
                </c:pt>
                <c:pt idx="90">
                  <c:v>10.755260891218896</c:v>
                </c:pt>
                <c:pt idx="91">
                  <c:v>10.755260891218896</c:v>
                </c:pt>
                <c:pt idx="92">
                  <c:v>12.167862813681118</c:v>
                </c:pt>
                <c:pt idx="93">
                  <c:v>10.553460616581436</c:v>
                </c:pt>
                <c:pt idx="94">
                  <c:v>10.755260891218896</c:v>
                </c:pt>
                <c:pt idx="95">
                  <c:v>11.461561852450007</c:v>
                </c:pt>
                <c:pt idx="96">
                  <c:v>11.360661715131277</c:v>
                </c:pt>
                <c:pt idx="97">
                  <c:v>13.17686418686842</c:v>
                </c:pt>
                <c:pt idx="98">
                  <c:v>10.250760204625246</c:v>
                </c:pt>
                <c:pt idx="99">
                  <c:v>12.268762950999848</c:v>
                </c:pt>
                <c:pt idx="100">
                  <c:v>11.461561852450007</c:v>
                </c:pt>
                <c:pt idx="101">
                  <c:v>10.250760204625246</c:v>
                </c:pt>
                <c:pt idx="102">
                  <c:v>10.856161028537628</c:v>
                </c:pt>
                <c:pt idx="103">
                  <c:v>12.167862813681118</c:v>
                </c:pt>
                <c:pt idx="104">
                  <c:v>9.9480597926690564</c:v>
                </c:pt>
                <c:pt idx="105">
                  <c:v>10.452560479262706</c:v>
                </c:pt>
                <c:pt idx="106">
                  <c:v>9.6453593807128648</c:v>
                </c:pt>
                <c:pt idx="107">
                  <c:v>11.865162401724929</c:v>
                </c:pt>
                <c:pt idx="108">
                  <c:v>12.268762950999848</c:v>
                </c:pt>
                <c:pt idx="109">
                  <c:v>10.856161028537628</c:v>
                </c:pt>
                <c:pt idx="110">
                  <c:v>11.259761577812547</c:v>
                </c:pt>
                <c:pt idx="111">
                  <c:v>11.057961303175087</c:v>
                </c:pt>
                <c:pt idx="112">
                  <c:v>10.755260891218896</c:v>
                </c:pt>
                <c:pt idx="113">
                  <c:v>10.351660341943976</c:v>
                </c:pt>
                <c:pt idx="114">
                  <c:v>10.452560479262706</c:v>
                </c:pt>
                <c:pt idx="115">
                  <c:v>11.057961303175087</c:v>
                </c:pt>
                <c:pt idx="116">
                  <c:v>10.553460616581436</c:v>
                </c:pt>
                <c:pt idx="117">
                  <c:v>10.250760204625246</c:v>
                </c:pt>
                <c:pt idx="118">
                  <c:v>10.553460616581436</c:v>
                </c:pt>
                <c:pt idx="119">
                  <c:v>9.6453593807128648</c:v>
                </c:pt>
                <c:pt idx="120">
                  <c:v>10.755260891218896</c:v>
                </c:pt>
                <c:pt idx="121">
                  <c:v>11.764262264406199</c:v>
                </c:pt>
                <c:pt idx="122">
                  <c:v>11.966062539043659</c:v>
                </c:pt>
                <c:pt idx="123">
                  <c:v>11.360661715131277</c:v>
                </c:pt>
                <c:pt idx="124">
                  <c:v>11.461561852450007</c:v>
                </c:pt>
                <c:pt idx="125">
                  <c:v>10.452560479262706</c:v>
                </c:pt>
                <c:pt idx="126">
                  <c:v>10.250760204625246</c:v>
                </c:pt>
                <c:pt idx="127">
                  <c:v>11.764262264406199</c:v>
                </c:pt>
                <c:pt idx="128">
                  <c:v>11.057961303175087</c:v>
                </c:pt>
                <c:pt idx="129">
                  <c:v>10.654360753900168</c:v>
                </c:pt>
                <c:pt idx="130">
                  <c:v>12.47056322563731</c:v>
                </c:pt>
                <c:pt idx="131">
                  <c:v>9.6453593807128648</c:v>
                </c:pt>
                <c:pt idx="132">
                  <c:v>10.452560479262706</c:v>
                </c:pt>
                <c:pt idx="133">
                  <c:v>11.158861440493817</c:v>
                </c:pt>
                <c:pt idx="134">
                  <c:v>10.250760204625246</c:v>
                </c:pt>
                <c:pt idx="135">
                  <c:v>9.1408586941192151</c:v>
                </c:pt>
                <c:pt idx="136">
                  <c:v>10.048959929987786</c:v>
                </c:pt>
                <c:pt idx="137">
                  <c:v>10.755260891218896</c:v>
                </c:pt>
                <c:pt idx="138">
                  <c:v>10.351660341943976</c:v>
                </c:pt>
                <c:pt idx="139">
                  <c:v>10.755260891218896</c:v>
                </c:pt>
                <c:pt idx="140">
                  <c:v>11.158861440493817</c:v>
                </c:pt>
                <c:pt idx="141">
                  <c:v>11.057961303175087</c:v>
                </c:pt>
                <c:pt idx="142">
                  <c:v>10.149860067306516</c:v>
                </c:pt>
                <c:pt idx="143">
                  <c:v>9.4435591060754049</c:v>
                </c:pt>
                <c:pt idx="144">
                  <c:v>8.7372581448442936</c:v>
                </c:pt>
                <c:pt idx="145">
                  <c:v>11.461561852450007</c:v>
                </c:pt>
                <c:pt idx="146">
                  <c:v>9.5444592433941349</c:v>
                </c:pt>
              </c:numCache>
            </c:numRef>
          </c:xVal>
          <c:yVal>
            <c:numRef>
              <c:f>Sheet1!$P$3:$P$149</c:f>
              <c:numCache>
                <c:formatCode>General</c:formatCode>
                <c:ptCount val="147"/>
                <c:pt idx="0">
                  <c:v>4.5024554251751878</c:v>
                </c:pt>
                <c:pt idx="1">
                  <c:v>3.9765389916932206</c:v>
                </c:pt>
                <c:pt idx="2">
                  <c:v>3.0860589209785383</c:v>
                </c:pt>
                <c:pt idx="3">
                  <c:v>4.5752086934036953</c:v>
                </c:pt>
                <c:pt idx="4">
                  <c:v>4.6169670761266346</c:v>
                </c:pt>
                <c:pt idx="5">
                  <c:v>2.5097135097929755</c:v>
                </c:pt>
                <c:pt idx="6">
                  <c:v>2.2932476213103459</c:v>
                </c:pt>
                <c:pt idx="7">
                  <c:v>6.870923123052572</c:v>
                </c:pt>
                <c:pt idx="8">
                  <c:v>3.6987809662783553</c:v>
                </c:pt>
                <c:pt idx="9">
                  <c:v>4.5671360704906698</c:v>
                </c:pt>
                <c:pt idx="10">
                  <c:v>2.3227475766468371</c:v>
                </c:pt>
                <c:pt idx="11">
                  <c:v>2.7330560770533672</c:v>
                </c:pt>
                <c:pt idx="12">
                  <c:v>4.0866655141487023</c:v>
                </c:pt>
                <c:pt idx="13">
                  <c:v>4.7192202996916333</c:v>
                </c:pt>
                <c:pt idx="14">
                  <c:v>2.4994483226319666</c:v>
                </c:pt>
                <c:pt idx="15">
                  <c:v>3.2566802842760803</c:v>
                </c:pt>
                <c:pt idx="16">
                  <c:v>4.8061255735207551</c:v>
                </c:pt>
                <c:pt idx="17">
                  <c:v>2.5540631048089835</c:v>
                </c:pt>
                <c:pt idx="18">
                  <c:v>4.0923462487912019</c:v>
                </c:pt>
                <c:pt idx="19">
                  <c:v>2.7406303899100339</c:v>
                </c:pt>
                <c:pt idx="20">
                  <c:v>4.2826010283093137</c:v>
                </c:pt>
                <c:pt idx="21">
                  <c:v>2.1976717525005665</c:v>
                </c:pt>
                <c:pt idx="22">
                  <c:v>4.1907126539165951</c:v>
                </c:pt>
                <c:pt idx="23">
                  <c:v>5.0287705067022426</c:v>
                </c:pt>
                <c:pt idx="24">
                  <c:v>2.8450761777230147</c:v>
                </c:pt>
                <c:pt idx="25">
                  <c:v>3.7758197009915566</c:v>
                </c:pt>
                <c:pt idx="26">
                  <c:v>2.3548387442763978</c:v>
                </c:pt>
                <c:pt idx="27">
                  <c:v>4.0082315112776934</c:v>
                </c:pt>
                <c:pt idx="28">
                  <c:v>4.1774576064174287</c:v>
                </c:pt>
                <c:pt idx="29">
                  <c:v>3.2701346557977904</c:v>
                </c:pt>
                <c:pt idx="30">
                  <c:v>5.4034996690846953</c:v>
                </c:pt>
                <c:pt idx="31">
                  <c:v>2.940153736476435</c:v>
                </c:pt>
                <c:pt idx="32">
                  <c:v>3.8539547178287488</c:v>
                </c:pt>
                <c:pt idx="33">
                  <c:v>2.5042320991730187</c:v>
                </c:pt>
                <c:pt idx="34">
                  <c:v>4.7925715399877715</c:v>
                </c:pt>
                <c:pt idx="35">
                  <c:v>2.495461842181089</c:v>
                </c:pt>
                <c:pt idx="36">
                  <c:v>4.7057659281699227</c:v>
                </c:pt>
                <c:pt idx="37">
                  <c:v>4.4799318106277326</c:v>
                </c:pt>
                <c:pt idx="38">
                  <c:v>5.6231547419280252</c:v>
                </c:pt>
                <c:pt idx="39">
                  <c:v>4.2630672741000151</c:v>
                </c:pt>
                <c:pt idx="40">
                  <c:v>4.4446514586374688</c:v>
                </c:pt>
                <c:pt idx="41">
                  <c:v>5.34121091203974</c:v>
                </c:pt>
                <c:pt idx="42">
                  <c:v>3.610281100268883</c:v>
                </c:pt>
                <c:pt idx="43">
                  <c:v>3.2508002256110364</c:v>
                </c:pt>
                <c:pt idx="44">
                  <c:v>4.5484992743828192</c:v>
                </c:pt>
                <c:pt idx="45">
                  <c:v>4.6921122326256679</c:v>
                </c:pt>
                <c:pt idx="46">
                  <c:v>1.6012942770493455</c:v>
                </c:pt>
                <c:pt idx="47">
                  <c:v>3.1126686779881432</c:v>
                </c:pt>
                <c:pt idx="48">
                  <c:v>4.498369282713039</c:v>
                </c:pt>
                <c:pt idx="49">
                  <c:v>5.8163993817842954</c:v>
                </c:pt>
                <c:pt idx="50">
                  <c:v>2.9910810242363901</c:v>
                </c:pt>
                <c:pt idx="51">
                  <c:v>2.4143369650057394</c:v>
                </c:pt>
                <c:pt idx="52">
                  <c:v>3.9035863994421689</c:v>
                </c:pt>
                <c:pt idx="53">
                  <c:v>3.7243941031752419</c:v>
                </c:pt>
                <c:pt idx="54">
                  <c:v>3.4751394129841477</c:v>
                </c:pt>
                <c:pt idx="55">
                  <c:v>2.6224312445415263</c:v>
                </c:pt>
                <c:pt idx="56">
                  <c:v>4.8191812969973773</c:v>
                </c:pt>
                <c:pt idx="57">
                  <c:v>2.8653075660112162</c:v>
                </c:pt>
                <c:pt idx="58">
                  <c:v>2.3530448280735028</c:v>
                </c:pt>
                <c:pt idx="59">
                  <c:v>3.4333810302612098</c:v>
                </c:pt>
                <c:pt idx="60">
                  <c:v>3.6198486533509877</c:v>
                </c:pt>
                <c:pt idx="61">
                  <c:v>2.5074212835337204</c:v>
                </c:pt>
                <c:pt idx="62">
                  <c:v>4.7686526572825096</c:v>
                </c:pt>
                <c:pt idx="63">
                  <c:v>6.4394862762563925</c:v>
                </c:pt>
                <c:pt idx="64">
                  <c:v>4.3796718272881723</c:v>
                </c:pt>
                <c:pt idx="65">
                  <c:v>3.1930959210845899</c:v>
                </c:pt>
                <c:pt idx="66">
                  <c:v>2.9549037141446801</c:v>
                </c:pt>
                <c:pt idx="67">
                  <c:v>2.7799968843624452</c:v>
                </c:pt>
                <c:pt idx="68">
                  <c:v>2.9780253007597679</c:v>
                </c:pt>
                <c:pt idx="69">
                  <c:v>3.827045974785328</c:v>
                </c:pt>
                <c:pt idx="70">
                  <c:v>4.4392697100287855</c:v>
                </c:pt>
                <c:pt idx="71">
                  <c:v>4.3520654501658473</c:v>
                </c:pt>
                <c:pt idx="72">
                  <c:v>4.034641944264755</c:v>
                </c:pt>
                <c:pt idx="73">
                  <c:v>3.7370511786067762</c:v>
                </c:pt>
                <c:pt idx="74">
                  <c:v>3.6533350891383556</c:v>
                </c:pt>
                <c:pt idx="75">
                  <c:v>2.7944478759968754</c:v>
                </c:pt>
                <c:pt idx="76">
                  <c:v>4.5128202743474688</c:v>
                </c:pt>
                <c:pt idx="77">
                  <c:v>1.8517449113757019</c:v>
                </c:pt>
                <c:pt idx="78">
                  <c:v>3.0212786136517846</c:v>
                </c:pt>
                <c:pt idx="79">
                  <c:v>2.3390921464954331</c:v>
                </c:pt>
                <c:pt idx="80">
                  <c:v>4.0157061621230881</c:v>
                </c:pt>
                <c:pt idx="81">
                  <c:v>4.0045440168606321</c:v>
                </c:pt>
                <c:pt idx="82">
                  <c:v>3.8529580977160287</c:v>
                </c:pt>
                <c:pt idx="83">
                  <c:v>3.7111390556760742</c:v>
                </c:pt>
                <c:pt idx="84">
                  <c:v>3.7541930445455476</c:v>
                </c:pt>
                <c:pt idx="85">
                  <c:v>4.197489670683086</c:v>
                </c:pt>
                <c:pt idx="86">
                  <c:v>3.0659271947016085</c:v>
                </c:pt>
                <c:pt idx="87">
                  <c:v>2.6731592082789377</c:v>
                </c:pt>
                <c:pt idx="88">
                  <c:v>2.3605194789188975</c:v>
                </c:pt>
                <c:pt idx="89">
                  <c:v>3.408963837499587</c:v>
                </c:pt>
                <c:pt idx="90">
                  <c:v>3.8907299999880904</c:v>
                </c:pt>
                <c:pt idx="91">
                  <c:v>1.5999986709028102</c:v>
                </c:pt>
                <c:pt idx="92">
                  <c:v>4.1999812209648839</c:v>
                </c:pt>
                <c:pt idx="93">
                  <c:v>3.6618063600964699</c:v>
                </c:pt>
                <c:pt idx="94">
                  <c:v>2.3841393755903448</c:v>
                </c:pt>
                <c:pt idx="95">
                  <c:v>2.5457911578734129</c:v>
                </c:pt>
                <c:pt idx="96">
                  <c:v>2.917331135895163</c:v>
                </c:pt>
                <c:pt idx="97">
                  <c:v>5.0124259368536466</c:v>
                </c:pt>
                <c:pt idx="98">
                  <c:v>2.7105324625059111</c:v>
                </c:pt>
                <c:pt idx="99">
                  <c:v>3.4957694493174372</c:v>
                </c:pt>
                <c:pt idx="100">
                  <c:v>3.7367521925729603</c:v>
                </c:pt>
                <c:pt idx="101">
                  <c:v>2.1048864200064008</c:v>
                </c:pt>
                <c:pt idx="102">
                  <c:v>1.6769377436047392</c:v>
                </c:pt>
                <c:pt idx="103">
                  <c:v>3.9754427095692288</c:v>
                </c:pt>
                <c:pt idx="104">
                  <c:v>4.0891570644305002</c:v>
                </c:pt>
                <c:pt idx="105">
                  <c:v>2.7614597502658667</c:v>
                </c:pt>
                <c:pt idx="106">
                  <c:v>4.0334460001294916</c:v>
                </c:pt>
                <c:pt idx="107">
                  <c:v>3.9157451648173449</c:v>
                </c:pt>
                <c:pt idx="108">
                  <c:v>5.2332769538322417</c:v>
                </c:pt>
                <c:pt idx="109">
                  <c:v>2.6759497445945524</c:v>
                </c:pt>
                <c:pt idx="110">
                  <c:v>3.0741991416371786</c:v>
                </c:pt>
                <c:pt idx="111">
                  <c:v>2.6264177249924034</c:v>
                </c:pt>
                <c:pt idx="112">
                  <c:v>3.3738828095318683</c:v>
                </c:pt>
                <c:pt idx="113">
                  <c:v>2.6629936831292014</c:v>
                </c:pt>
                <c:pt idx="114">
                  <c:v>2.4996476466545099</c:v>
                </c:pt>
                <c:pt idx="115">
                  <c:v>3.5997169270740583</c:v>
                </c:pt>
                <c:pt idx="116">
                  <c:v>3.661009064006294</c:v>
                </c:pt>
                <c:pt idx="117">
                  <c:v>1.5585392742136879</c:v>
                </c:pt>
                <c:pt idx="118">
                  <c:v>3.4021868207330961</c:v>
                </c:pt>
                <c:pt idx="119">
                  <c:v>1.8884205315237719</c:v>
                </c:pt>
                <c:pt idx="120">
                  <c:v>2.7676387949647263</c:v>
                </c:pt>
                <c:pt idx="121">
                  <c:v>4.2877834528954537</c:v>
                </c:pt>
                <c:pt idx="122">
                  <c:v>4.8268552718653162</c:v>
                </c:pt>
                <c:pt idx="123">
                  <c:v>2.1553153977099968</c:v>
                </c:pt>
                <c:pt idx="124">
                  <c:v>2.9542060800657768</c:v>
                </c:pt>
                <c:pt idx="125">
                  <c:v>3.3661091726526577</c:v>
                </c:pt>
                <c:pt idx="126">
                  <c:v>2.5209753170667026</c:v>
                </c:pt>
                <c:pt idx="127">
                  <c:v>3.7645578937178281</c:v>
                </c:pt>
                <c:pt idx="128">
                  <c:v>3.4005922285527448</c:v>
                </c:pt>
                <c:pt idx="129">
                  <c:v>3.5319467594091472</c:v>
                </c:pt>
                <c:pt idx="130">
                  <c:v>4.782705000871851</c:v>
                </c:pt>
                <c:pt idx="131">
                  <c:v>2.8399934151481463</c:v>
                </c:pt>
                <c:pt idx="132">
                  <c:v>2.742822954158016</c:v>
                </c:pt>
                <c:pt idx="133">
                  <c:v>4.3707022462736989</c:v>
                </c:pt>
                <c:pt idx="134">
                  <c:v>2.3147746157450824</c:v>
                </c:pt>
                <c:pt idx="135">
                  <c:v>2.3393911325292489</c:v>
                </c:pt>
                <c:pt idx="136">
                  <c:v>3.9044833575436164</c:v>
                </c:pt>
                <c:pt idx="137">
                  <c:v>2.4238048560765728</c:v>
                </c:pt>
                <c:pt idx="138">
                  <c:v>3.322357549704281</c:v>
                </c:pt>
                <c:pt idx="139">
                  <c:v>4.2385504193271206</c:v>
                </c:pt>
                <c:pt idx="140">
                  <c:v>3.1377835048286693</c:v>
                </c:pt>
                <c:pt idx="141">
                  <c:v>3.3187697172984914</c:v>
                </c:pt>
                <c:pt idx="142">
                  <c:v>2.6389751384126665</c:v>
                </c:pt>
                <c:pt idx="143">
                  <c:v>3.4086648514657711</c:v>
                </c:pt>
                <c:pt idx="144">
                  <c:v>2.1587039060932423</c:v>
                </c:pt>
                <c:pt idx="145">
                  <c:v>3.5707152817939272</c:v>
                </c:pt>
                <c:pt idx="146">
                  <c:v>1.9944609115171037</c:v>
                </c:pt>
              </c:numCache>
            </c:numRef>
          </c:yVal>
          <c:smooth val="0"/>
        </c:ser>
        <c:ser>
          <c:idx val="4"/>
          <c:order val="2"/>
          <c:tx>
            <c:v>III</c:v>
          </c:tx>
          <c:spPr>
            <a:ln w="28575">
              <a:noFill/>
            </a:ln>
          </c:spPr>
          <c:marker>
            <c:symbol val="circle"/>
            <c:size val="2"/>
            <c:spPr>
              <a:solidFill>
                <a:schemeClr val="bg1"/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marker>
          <c:trendline>
            <c:trendlineType val="linear"/>
            <c:dispRSqr val="1"/>
            <c:dispEq val="0"/>
            <c:trendlineLbl>
              <c:layout>
                <c:manualLayout>
                  <c:x val="-0.13634321732088323"/>
                  <c:y val="-1.0259055118110236E-2"/>
                </c:manualLayout>
              </c:layout>
              <c:numFmt formatCode="#,##0.00" sourceLinked="0"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</c:trendlineLbl>
          </c:trendline>
          <c:xVal>
            <c:numRef>
              <c:f>Sheet1!$R$3:$R$149</c:f>
              <c:numCache>
                <c:formatCode>General</c:formatCode>
                <c:ptCount val="147"/>
                <c:pt idx="0">
                  <c:v>20.502455425175189</c:v>
                </c:pt>
                <c:pt idx="1">
                  <c:v>19.976538991693221</c:v>
                </c:pt>
                <c:pt idx="2">
                  <c:v>19.086058920978537</c:v>
                </c:pt>
                <c:pt idx="3">
                  <c:v>20.575208693403695</c:v>
                </c:pt>
                <c:pt idx="4">
                  <c:v>20.616967076126635</c:v>
                </c:pt>
                <c:pt idx="5">
                  <c:v>18.509713509792974</c:v>
                </c:pt>
                <c:pt idx="6">
                  <c:v>18.293247621310346</c:v>
                </c:pt>
                <c:pt idx="7">
                  <c:v>22.87092312305257</c:v>
                </c:pt>
                <c:pt idx="8">
                  <c:v>19.698780966278356</c:v>
                </c:pt>
                <c:pt idx="9">
                  <c:v>20.567136070490669</c:v>
                </c:pt>
                <c:pt idx="10">
                  <c:v>18.322747576646837</c:v>
                </c:pt>
                <c:pt idx="11">
                  <c:v>18.733056077053366</c:v>
                </c:pt>
                <c:pt idx="12">
                  <c:v>20.086665514148702</c:v>
                </c:pt>
                <c:pt idx="13">
                  <c:v>20.719220299691635</c:v>
                </c:pt>
                <c:pt idx="14">
                  <c:v>18.499448322631967</c:v>
                </c:pt>
                <c:pt idx="15">
                  <c:v>19.256680284276079</c:v>
                </c:pt>
                <c:pt idx="16">
                  <c:v>20.806125573520756</c:v>
                </c:pt>
                <c:pt idx="17">
                  <c:v>18.554063104808982</c:v>
                </c:pt>
                <c:pt idx="18">
                  <c:v>20.092346248791202</c:v>
                </c:pt>
                <c:pt idx="19">
                  <c:v>18.740630389910034</c:v>
                </c:pt>
                <c:pt idx="20">
                  <c:v>20.282601028309315</c:v>
                </c:pt>
                <c:pt idx="21">
                  <c:v>18.197671752500568</c:v>
                </c:pt>
                <c:pt idx="22">
                  <c:v>20.190712653916595</c:v>
                </c:pt>
                <c:pt idx="23">
                  <c:v>21.028770506702244</c:v>
                </c:pt>
                <c:pt idx="24">
                  <c:v>18.845076177723016</c:v>
                </c:pt>
                <c:pt idx="25">
                  <c:v>19.775819700991555</c:v>
                </c:pt>
                <c:pt idx="26">
                  <c:v>18.3548387442764</c:v>
                </c:pt>
                <c:pt idx="27">
                  <c:v>20.008231511277693</c:v>
                </c:pt>
                <c:pt idx="28">
                  <c:v>20.177457606417427</c:v>
                </c:pt>
                <c:pt idx="29">
                  <c:v>19.27013465579779</c:v>
                </c:pt>
                <c:pt idx="30">
                  <c:v>21.403499669084695</c:v>
                </c:pt>
                <c:pt idx="31">
                  <c:v>18.940153736476436</c:v>
                </c:pt>
                <c:pt idx="32">
                  <c:v>19.853954717828749</c:v>
                </c:pt>
                <c:pt idx="33">
                  <c:v>18.50423209917302</c:v>
                </c:pt>
                <c:pt idx="34">
                  <c:v>20.792571539987772</c:v>
                </c:pt>
                <c:pt idx="35">
                  <c:v>18.49546184218109</c:v>
                </c:pt>
                <c:pt idx="36">
                  <c:v>20.705765928169924</c:v>
                </c:pt>
                <c:pt idx="37">
                  <c:v>20.479931810627733</c:v>
                </c:pt>
                <c:pt idx="38">
                  <c:v>21.623154741928026</c:v>
                </c:pt>
                <c:pt idx="39">
                  <c:v>20.263067274100017</c:v>
                </c:pt>
                <c:pt idx="40">
                  <c:v>20.44465145863747</c:v>
                </c:pt>
                <c:pt idx="41">
                  <c:v>21.341210912039742</c:v>
                </c:pt>
                <c:pt idx="42">
                  <c:v>19.610281100268882</c:v>
                </c:pt>
                <c:pt idx="43">
                  <c:v>19.250800225611037</c:v>
                </c:pt>
                <c:pt idx="44">
                  <c:v>20.54849927438282</c:v>
                </c:pt>
                <c:pt idx="45">
                  <c:v>20.692112232625668</c:v>
                </c:pt>
                <c:pt idx="46">
                  <c:v>17.601294277049345</c:v>
                </c:pt>
                <c:pt idx="47">
                  <c:v>19.112668677988143</c:v>
                </c:pt>
                <c:pt idx="48">
                  <c:v>20.498369282713039</c:v>
                </c:pt>
                <c:pt idx="49">
                  <c:v>21.816399381784294</c:v>
                </c:pt>
                <c:pt idx="50">
                  <c:v>18.99108102423639</c:v>
                </c:pt>
                <c:pt idx="51">
                  <c:v>18.414336965005738</c:v>
                </c:pt>
                <c:pt idx="52">
                  <c:v>19.903586399442169</c:v>
                </c:pt>
                <c:pt idx="53">
                  <c:v>19.724394103175243</c:v>
                </c:pt>
                <c:pt idx="54">
                  <c:v>19.475139412984149</c:v>
                </c:pt>
                <c:pt idx="55">
                  <c:v>18.622431244541527</c:v>
                </c:pt>
                <c:pt idx="56">
                  <c:v>20.819181296997378</c:v>
                </c:pt>
                <c:pt idx="57">
                  <c:v>18.865307566011218</c:v>
                </c:pt>
                <c:pt idx="58">
                  <c:v>18.353044828073504</c:v>
                </c:pt>
                <c:pt idx="59">
                  <c:v>19.433381030261209</c:v>
                </c:pt>
                <c:pt idx="60">
                  <c:v>19.619848653350989</c:v>
                </c:pt>
                <c:pt idx="61">
                  <c:v>18.50742128353372</c:v>
                </c:pt>
                <c:pt idx="62">
                  <c:v>20.768652657282509</c:v>
                </c:pt>
                <c:pt idx="63">
                  <c:v>22.439486276256392</c:v>
                </c:pt>
                <c:pt idx="64">
                  <c:v>20.379671827288171</c:v>
                </c:pt>
                <c:pt idx="65">
                  <c:v>19.193095921084591</c:v>
                </c:pt>
                <c:pt idx="66">
                  <c:v>18.954903714144681</c:v>
                </c:pt>
                <c:pt idx="67">
                  <c:v>18.779996884362447</c:v>
                </c:pt>
                <c:pt idx="68">
                  <c:v>18.978025300759768</c:v>
                </c:pt>
                <c:pt idx="69">
                  <c:v>19.827045974785328</c:v>
                </c:pt>
                <c:pt idx="70">
                  <c:v>20.439269710028785</c:v>
                </c:pt>
                <c:pt idx="71">
                  <c:v>20.352065450165846</c:v>
                </c:pt>
                <c:pt idx="72">
                  <c:v>20.034641944264756</c:v>
                </c:pt>
                <c:pt idx="73">
                  <c:v>19.737051178606777</c:v>
                </c:pt>
                <c:pt idx="74">
                  <c:v>19.653335089138356</c:v>
                </c:pt>
                <c:pt idx="75">
                  <c:v>18.794447875996877</c:v>
                </c:pt>
                <c:pt idx="76">
                  <c:v>20.512820274347469</c:v>
                </c:pt>
                <c:pt idx="77">
                  <c:v>17.8517449113757</c:v>
                </c:pt>
                <c:pt idx="78">
                  <c:v>19.021278613651784</c:v>
                </c:pt>
                <c:pt idx="79">
                  <c:v>18.339092146495432</c:v>
                </c:pt>
                <c:pt idx="80">
                  <c:v>20.015706162123088</c:v>
                </c:pt>
                <c:pt idx="81">
                  <c:v>20.004544016860631</c:v>
                </c:pt>
                <c:pt idx="82">
                  <c:v>19.85295809771603</c:v>
                </c:pt>
                <c:pt idx="83">
                  <c:v>19.711139055676075</c:v>
                </c:pt>
                <c:pt idx="84">
                  <c:v>19.754193044545548</c:v>
                </c:pt>
                <c:pt idx="85">
                  <c:v>20.197489670683087</c:v>
                </c:pt>
                <c:pt idx="86">
                  <c:v>19.065927194701608</c:v>
                </c:pt>
                <c:pt idx="87">
                  <c:v>18.673159208278939</c:v>
                </c:pt>
                <c:pt idx="88">
                  <c:v>18.360519478918896</c:v>
                </c:pt>
                <c:pt idx="89">
                  <c:v>19.408963837499588</c:v>
                </c:pt>
                <c:pt idx="90">
                  <c:v>19.890729999988089</c:v>
                </c:pt>
                <c:pt idx="91">
                  <c:v>17.59999867090281</c:v>
                </c:pt>
                <c:pt idx="92">
                  <c:v>20.199981220964883</c:v>
                </c:pt>
                <c:pt idx="93">
                  <c:v>19.66180636009647</c:v>
                </c:pt>
                <c:pt idx="94">
                  <c:v>18.384139375590344</c:v>
                </c:pt>
                <c:pt idx="95">
                  <c:v>18.545791157873413</c:v>
                </c:pt>
                <c:pt idx="96">
                  <c:v>18.917331135895164</c:v>
                </c:pt>
                <c:pt idx="97">
                  <c:v>21.012425936853646</c:v>
                </c:pt>
                <c:pt idx="98">
                  <c:v>18.71053246250591</c:v>
                </c:pt>
                <c:pt idx="99">
                  <c:v>19.495769449317436</c:v>
                </c:pt>
                <c:pt idx="100">
                  <c:v>19.736752192572961</c:v>
                </c:pt>
                <c:pt idx="101">
                  <c:v>18.104886420006402</c:v>
                </c:pt>
                <c:pt idx="102">
                  <c:v>17.676937743604739</c:v>
                </c:pt>
                <c:pt idx="103">
                  <c:v>19.975442709569229</c:v>
                </c:pt>
                <c:pt idx="104">
                  <c:v>20.089157064430502</c:v>
                </c:pt>
                <c:pt idx="105">
                  <c:v>18.761459750265868</c:v>
                </c:pt>
                <c:pt idx="106">
                  <c:v>20.033446000129491</c:v>
                </c:pt>
                <c:pt idx="107">
                  <c:v>19.915745164817345</c:v>
                </c:pt>
                <c:pt idx="108">
                  <c:v>21.233276953832242</c:v>
                </c:pt>
                <c:pt idx="109">
                  <c:v>18.675949744594554</c:v>
                </c:pt>
                <c:pt idx="110">
                  <c:v>19.07419914163718</c:v>
                </c:pt>
                <c:pt idx="111">
                  <c:v>18.626417724992404</c:v>
                </c:pt>
                <c:pt idx="112">
                  <c:v>19.373882809531867</c:v>
                </c:pt>
                <c:pt idx="113">
                  <c:v>18.662993683129201</c:v>
                </c:pt>
                <c:pt idx="114">
                  <c:v>18.499647646654509</c:v>
                </c:pt>
                <c:pt idx="115">
                  <c:v>19.599716927074059</c:v>
                </c:pt>
                <c:pt idx="116">
                  <c:v>19.661009064006294</c:v>
                </c:pt>
                <c:pt idx="117">
                  <c:v>17.558539274213686</c:v>
                </c:pt>
                <c:pt idx="118">
                  <c:v>19.402186820733096</c:v>
                </c:pt>
                <c:pt idx="119">
                  <c:v>17.888420531523771</c:v>
                </c:pt>
                <c:pt idx="120">
                  <c:v>18.767638794964725</c:v>
                </c:pt>
                <c:pt idx="121">
                  <c:v>20.287783452895454</c:v>
                </c:pt>
                <c:pt idx="122">
                  <c:v>20.826855271865316</c:v>
                </c:pt>
                <c:pt idx="123">
                  <c:v>18.155315397709998</c:v>
                </c:pt>
                <c:pt idx="124">
                  <c:v>18.954206080065777</c:v>
                </c:pt>
                <c:pt idx="125">
                  <c:v>19.366109172652656</c:v>
                </c:pt>
                <c:pt idx="126">
                  <c:v>18.520975317066704</c:v>
                </c:pt>
                <c:pt idx="127">
                  <c:v>19.764557893717829</c:v>
                </c:pt>
                <c:pt idx="128">
                  <c:v>19.400592228552746</c:v>
                </c:pt>
                <c:pt idx="129">
                  <c:v>19.531946759409148</c:v>
                </c:pt>
                <c:pt idx="130">
                  <c:v>20.78270500087185</c:v>
                </c:pt>
                <c:pt idx="131">
                  <c:v>18.839993415148147</c:v>
                </c:pt>
                <c:pt idx="132">
                  <c:v>18.742822954158015</c:v>
                </c:pt>
                <c:pt idx="133">
                  <c:v>20.370702246273698</c:v>
                </c:pt>
                <c:pt idx="134">
                  <c:v>18.314774615745083</c:v>
                </c:pt>
                <c:pt idx="135">
                  <c:v>18.339391132529251</c:v>
                </c:pt>
                <c:pt idx="136">
                  <c:v>19.904483357543615</c:v>
                </c:pt>
                <c:pt idx="137">
                  <c:v>18.423804856076572</c:v>
                </c:pt>
                <c:pt idx="138">
                  <c:v>19.322357549704282</c:v>
                </c:pt>
                <c:pt idx="139">
                  <c:v>20.238550419327119</c:v>
                </c:pt>
                <c:pt idx="140">
                  <c:v>19.137783504828668</c:v>
                </c:pt>
                <c:pt idx="141">
                  <c:v>19.31876971729849</c:v>
                </c:pt>
                <c:pt idx="142">
                  <c:v>18.638975138412668</c:v>
                </c:pt>
                <c:pt idx="143">
                  <c:v>19.408664851465772</c:v>
                </c:pt>
                <c:pt idx="144">
                  <c:v>18.158703906093244</c:v>
                </c:pt>
                <c:pt idx="145">
                  <c:v>19.570715281793927</c:v>
                </c:pt>
                <c:pt idx="146">
                  <c:v>17.994460911517102</c:v>
                </c:pt>
              </c:numCache>
            </c:numRef>
          </c:xVal>
          <c:yVal>
            <c:numRef>
              <c:f>Sheet1!$T$3:$T$149</c:f>
              <c:numCache>
                <c:formatCode>General</c:formatCode>
                <c:ptCount val="147"/>
                <c:pt idx="0">
                  <c:v>21.440659803423696</c:v>
                </c:pt>
                <c:pt idx="1">
                  <c:v>20.60394905002261</c:v>
                </c:pt>
                <c:pt idx="2">
                  <c:v>19.88523596697296</c:v>
                </c:pt>
                <c:pt idx="3">
                  <c:v>20.427718763134102</c:v>
                </c:pt>
                <c:pt idx="4">
                  <c:v>21.558657473775131</c:v>
                </c:pt>
                <c:pt idx="5">
                  <c:v>19.543502454136984</c:v>
                </c:pt>
                <c:pt idx="6">
                  <c:v>20.311253530059957</c:v>
                </c:pt>
                <c:pt idx="7">
                  <c:v>21.319597258517678</c:v>
                </c:pt>
                <c:pt idx="8">
                  <c:v>20.27753990995955</c:v>
                </c:pt>
                <c:pt idx="9">
                  <c:v>21.249105143762275</c:v>
                </c:pt>
                <c:pt idx="10">
                  <c:v>18.665415894249033</c:v>
                </c:pt>
                <c:pt idx="11">
                  <c:v>19.529710518641362</c:v>
                </c:pt>
                <c:pt idx="12">
                  <c:v>20.27753990995955</c:v>
                </c:pt>
                <c:pt idx="13">
                  <c:v>20.902774319094426</c:v>
                </c:pt>
                <c:pt idx="14">
                  <c:v>19.849989909595259</c:v>
                </c:pt>
                <c:pt idx="15">
                  <c:v>21.03916123677336</c:v>
                </c:pt>
                <c:pt idx="16">
                  <c:v>20.43538094952056</c:v>
                </c:pt>
                <c:pt idx="17">
                  <c:v>19.943468583510032</c:v>
                </c:pt>
                <c:pt idx="18">
                  <c:v>21.269026828367064</c:v>
                </c:pt>
                <c:pt idx="19">
                  <c:v>19.751913923848612</c:v>
                </c:pt>
                <c:pt idx="20">
                  <c:v>19.897495465191291</c:v>
                </c:pt>
                <c:pt idx="21">
                  <c:v>19.686019120925081</c:v>
                </c:pt>
                <c:pt idx="22">
                  <c:v>20.214709981590602</c:v>
                </c:pt>
                <c:pt idx="23">
                  <c:v>20.715816971264879</c:v>
                </c:pt>
                <c:pt idx="24">
                  <c:v>19.592540447010308</c:v>
                </c:pt>
                <c:pt idx="25">
                  <c:v>20.283669659068714</c:v>
                </c:pt>
                <c:pt idx="26">
                  <c:v>19.591008009733017</c:v>
                </c:pt>
                <c:pt idx="27">
                  <c:v>20.865995824439434</c:v>
                </c:pt>
                <c:pt idx="28">
                  <c:v>20.79397127240674</c:v>
                </c:pt>
                <c:pt idx="29">
                  <c:v>19.391791163685141</c:v>
                </c:pt>
                <c:pt idx="30">
                  <c:v>20.610078799131777</c:v>
                </c:pt>
                <c:pt idx="31">
                  <c:v>20.127361056784995</c:v>
                </c:pt>
                <c:pt idx="32">
                  <c:v>20.271410160850383</c:v>
                </c:pt>
                <c:pt idx="33">
                  <c:v>19.276858367888288</c:v>
                </c:pt>
                <c:pt idx="34">
                  <c:v>20.689765537550926</c:v>
                </c:pt>
                <c:pt idx="35">
                  <c:v>20.303591343673503</c:v>
                </c:pt>
                <c:pt idx="36">
                  <c:v>20.534989372544498</c:v>
                </c:pt>
                <c:pt idx="37">
                  <c:v>20.058401379306883</c:v>
                </c:pt>
                <c:pt idx="38">
                  <c:v>20.836879516170896</c:v>
                </c:pt>
                <c:pt idx="39">
                  <c:v>20.285202096346005</c:v>
                </c:pt>
                <c:pt idx="40">
                  <c:v>19.889833278804833</c:v>
                </c:pt>
                <c:pt idx="41">
                  <c:v>20.24382628985914</c:v>
                </c:pt>
                <c:pt idx="42">
                  <c:v>20.012428260988145</c:v>
                </c:pt>
                <c:pt idx="43">
                  <c:v>19.468413027549708</c:v>
                </c:pt>
                <c:pt idx="44">
                  <c:v>20.953344749245041</c:v>
                </c:pt>
                <c:pt idx="45">
                  <c:v>22.134853890036684</c:v>
                </c:pt>
                <c:pt idx="46">
                  <c:v>18.156646718188298</c:v>
                </c:pt>
                <c:pt idx="47">
                  <c:v>20.525794748880749</c:v>
                </c:pt>
                <c:pt idx="48">
                  <c:v>20.248423601691012</c:v>
                </c:pt>
                <c:pt idx="49">
                  <c:v>21.321129695794969</c:v>
                </c:pt>
                <c:pt idx="50">
                  <c:v>19.529710518641362</c:v>
                </c:pt>
                <c:pt idx="51">
                  <c:v>19.232417686846837</c:v>
                </c:pt>
                <c:pt idx="52">
                  <c:v>20.135023243171453</c:v>
                </c:pt>
                <c:pt idx="53">
                  <c:v>19.972584891778567</c:v>
                </c:pt>
                <c:pt idx="54">
                  <c:v>19.995571450937938</c:v>
                </c:pt>
                <c:pt idx="55">
                  <c:v>18.918268045002108</c:v>
                </c:pt>
                <c:pt idx="56">
                  <c:v>20.366421272042448</c:v>
                </c:pt>
                <c:pt idx="57">
                  <c:v>19.578748511514686</c:v>
                </c:pt>
                <c:pt idx="58">
                  <c:v>19.071511772731245</c:v>
                </c:pt>
                <c:pt idx="59">
                  <c:v>19.724330052857365</c:v>
                </c:pt>
                <c:pt idx="60">
                  <c:v>19.845392597763386</c:v>
                </c:pt>
                <c:pt idx="61">
                  <c:v>18.696064639794859</c:v>
                </c:pt>
                <c:pt idx="62">
                  <c:v>21.094328978755847</c:v>
                </c:pt>
                <c:pt idx="63">
                  <c:v>21.03916123677336</c:v>
                </c:pt>
                <c:pt idx="64">
                  <c:v>19.468413027549708</c:v>
                </c:pt>
                <c:pt idx="65">
                  <c:v>18.783413564600465</c:v>
                </c:pt>
                <c:pt idx="66">
                  <c:v>18.968838475152722</c:v>
                </c:pt>
                <c:pt idx="67">
                  <c:v>19.053122525403747</c:v>
                </c:pt>
                <c:pt idx="68">
                  <c:v>19.846925035040677</c:v>
                </c:pt>
                <c:pt idx="69">
                  <c:v>20.156477365053533</c:v>
                </c:pt>
                <c:pt idx="70">
                  <c:v>20.61467611096365</c:v>
                </c:pt>
                <c:pt idx="71">
                  <c:v>19.434699407449298</c:v>
                </c:pt>
                <c:pt idx="72">
                  <c:v>19.5588268269099</c:v>
                </c:pt>
                <c:pt idx="73">
                  <c:v>19.52511320680949</c:v>
                </c:pt>
                <c:pt idx="74">
                  <c:v>20.45683507140264</c:v>
                </c:pt>
                <c:pt idx="75">
                  <c:v>18.959643851488973</c:v>
                </c:pt>
                <c:pt idx="76">
                  <c:v>20.466029695066389</c:v>
                </c:pt>
                <c:pt idx="77">
                  <c:v>18.558145284838638</c:v>
                </c:pt>
                <c:pt idx="78">
                  <c:v>19.653837938101962</c:v>
                </c:pt>
                <c:pt idx="79">
                  <c:v>18.507574854688023</c:v>
                </c:pt>
                <c:pt idx="80">
                  <c:v>19.400985787348887</c:v>
                </c:pt>
                <c:pt idx="81">
                  <c:v>20.156477365053533</c:v>
                </c:pt>
                <c:pt idx="82">
                  <c:v>20.554911057149287</c:v>
                </c:pt>
                <c:pt idx="83">
                  <c:v>20.165671988717278</c:v>
                </c:pt>
                <c:pt idx="84">
                  <c:v>19.768770733898815</c:v>
                </c:pt>
                <c:pt idx="85">
                  <c:v>19.220158188628506</c:v>
                </c:pt>
                <c:pt idx="86">
                  <c:v>18.830919120196498</c:v>
                </c:pt>
                <c:pt idx="87">
                  <c:v>19.065382023622078</c:v>
                </c:pt>
                <c:pt idx="88">
                  <c:v>18.279241700371607</c:v>
                </c:pt>
                <c:pt idx="89">
                  <c:v>18.575002094888841</c:v>
                </c:pt>
                <c:pt idx="90">
                  <c:v>19.328961235316193</c:v>
                </c:pt>
                <c:pt idx="91">
                  <c:v>18.820192059255461</c:v>
                </c:pt>
                <c:pt idx="92">
                  <c:v>20.058401379306883</c:v>
                </c:pt>
                <c:pt idx="93">
                  <c:v>19.143536324763939</c:v>
                </c:pt>
                <c:pt idx="94">
                  <c:v>18.673078080635488</c:v>
                </c:pt>
                <c:pt idx="95">
                  <c:v>19.287585428829328</c:v>
                </c:pt>
                <c:pt idx="96">
                  <c:v>19.591008009733017</c:v>
                </c:pt>
                <c:pt idx="97">
                  <c:v>21.1203804124698</c:v>
                </c:pt>
                <c:pt idx="98">
                  <c:v>17.857821449116482</c:v>
                </c:pt>
                <c:pt idx="99">
                  <c:v>18.959643851488973</c:v>
                </c:pt>
                <c:pt idx="100">
                  <c:v>19.948065895341905</c:v>
                </c:pt>
                <c:pt idx="101">
                  <c:v>17.955897434863129</c:v>
                </c:pt>
                <c:pt idx="102">
                  <c:v>18.780348690045884</c:v>
                </c:pt>
                <c:pt idx="103">
                  <c:v>18.567339908502383</c:v>
                </c:pt>
                <c:pt idx="104">
                  <c:v>18.34973381512701</c:v>
                </c:pt>
                <c:pt idx="105">
                  <c:v>19.404050661903469</c:v>
                </c:pt>
                <c:pt idx="106">
                  <c:v>18.838581306582956</c:v>
                </c:pt>
                <c:pt idx="107">
                  <c:v>19.431634532894716</c:v>
                </c:pt>
                <c:pt idx="108">
                  <c:v>20.438445824075142</c:v>
                </c:pt>
                <c:pt idx="109">
                  <c:v>18.685337578853819</c:v>
                </c:pt>
                <c:pt idx="110">
                  <c:v>19.348882919920982</c:v>
                </c:pt>
                <c:pt idx="111">
                  <c:v>18.714453887122357</c:v>
                </c:pt>
                <c:pt idx="112">
                  <c:v>18.729778259895269</c:v>
                </c:pt>
                <c:pt idx="113">
                  <c:v>18.479990983696776</c:v>
                </c:pt>
                <c:pt idx="114">
                  <c:v>18.884554424901697</c:v>
                </c:pt>
                <c:pt idx="115">
                  <c:v>18.277709263094316</c:v>
                </c:pt>
                <c:pt idx="116">
                  <c:v>19.425504783785549</c:v>
                </c:pt>
                <c:pt idx="117">
                  <c:v>18.225606395666411</c:v>
                </c:pt>
                <c:pt idx="118">
                  <c:v>17.995740804072707</c:v>
                </c:pt>
                <c:pt idx="119">
                  <c:v>17.660137040345894</c:v>
                </c:pt>
                <c:pt idx="120">
                  <c:v>18.260852453044112</c:v>
                </c:pt>
                <c:pt idx="121">
                  <c:v>19.143536324763939</c:v>
                </c:pt>
                <c:pt idx="122">
                  <c:v>19.28145567972016</c:v>
                </c:pt>
                <c:pt idx="123">
                  <c:v>19.255404246006208</c:v>
                </c:pt>
                <c:pt idx="124">
                  <c:v>17.880808008275853</c:v>
                </c:pt>
                <c:pt idx="125">
                  <c:v>18.449342238150951</c:v>
                </c:pt>
                <c:pt idx="126">
                  <c:v>17.563593491876539</c:v>
                </c:pt>
                <c:pt idx="127">
                  <c:v>19.191041880359972</c:v>
                </c:pt>
                <c:pt idx="128">
                  <c:v>18.990292597034802</c:v>
                </c:pt>
                <c:pt idx="129">
                  <c:v>18.582664281275299</c:v>
                </c:pt>
                <c:pt idx="130">
                  <c:v>19.773368045730688</c:v>
                </c:pt>
                <c:pt idx="131">
                  <c:v>17.917586502930845</c:v>
                </c:pt>
                <c:pt idx="132">
                  <c:v>17.790394208915661</c:v>
                </c:pt>
                <c:pt idx="133">
                  <c:v>19.606332382505929</c:v>
                </c:pt>
                <c:pt idx="134">
                  <c:v>17.721434531437552</c:v>
                </c:pt>
                <c:pt idx="135">
                  <c:v>17.693850660446305</c:v>
                </c:pt>
                <c:pt idx="136">
                  <c:v>17.981948868577081</c:v>
                </c:pt>
                <c:pt idx="137">
                  <c:v>18.225606395666411</c:v>
                </c:pt>
                <c:pt idx="138">
                  <c:v>18.035584173282281</c:v>
                </c:pt>
                <c:pt idx="139">
                  <c:v>19.350415357198273</c:v>
                </c:pt>
                <c:pt idx="140">
                  <c:v>19.400985787348887</c:v>
                </c:pt>
                <c:pt idx="141">
                  <c:v>18.035584173282281</c:v>
                </c:pt>
                <c:pt idx="142">
                  <c:v>18.34973381512701</c:v>
                </c:pt>
                <c:pt idx="143">
                  <c:v>17.782732022529206</c:v>
                </c:pt>
                <c:pt idx="144">
                  <c:v>18.329812130522221</c:v>
                </c:pt>
                <c:pt idx="145">
                  <c:v>19.045460339017289</c:v>
                </c:pt>
                <c:pt idx="146">
                  <c:v>17.384298330433449</c:v>
                </c:pt>
              </c:numCache>
            </c:numRef>
          </c:yVal>
          <c:smooth val="0"/>
        </c:ser>
        <c:ser>
          <c:idx val="5"/>
          <c:order val="3"/>
          <c:tx>
            <c:v>II</c:v>
          </c:tx>
          <c:spPr>
            <a:ln w="28575">
              <a:noFill/>
            </a:ln>
          </c:spPr>
          <c:marker>
            <c:symbol val="circle"/>
            <c:size val="2"/>
            <c:spPr>
              <a:solidFill>
                <a:schemeClr val="bg1"/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marker>
          <c:dLbls>
            <c:dLbl>
              <c:idx val="84"/>
              <c:layout>
                <c:manualLayout>
                  <c:x val="-0.48650294177911774"/>
                  <c:y val="-1.5801049868766404E-2"/>
                </c:manualLayout>
              </c:layout>
              <c:tx>
                <c:rich>
                  <a:bodyPr rot="-5400000" vert="horz"/>
                  <a:lstStyle/>
                  <a:p>
                    <a:pPr>
                      <a:defRPr sz="1100"/>
                    </a:pPr>
                    <a:r>
                      <a:rPr lang="et-EE" sz="1100"/>
                      <a:t>Tunnus 1</a:t>
                    </a:r>
                    <a:endParaRPr lang="en-US"/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trendline>
            <c:trendlineType val="linear"/>
            <c:dispRSqr val="1"/>
            <c:dispEq val="0"/>
            <c:trendlineLbl>
              <c:layout>
                <c:manualLayout>
                  <c:x val="-0.10130374967069637"/>
                  <c:y val="-2.4072965879265093E-2"/>
                </c:manualLayout>
              </c:layout>
              <c:numFmt formatCode="#,##0.00" sourceLinked="0"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</c:trendlineLbl>
          </c:trendline>
          <c:xVal>
            <c:numRef>
              <c:f>Sheet1!$Q$3:$Q$149</c:f>
              <c:numCache>
                <c:formatCode>General</c:formatCode>
                <c:ptCount val="147"/>
                <c:pt idx="0">
                  <c:v>12.7732636375935</c:v>
                </c:pt>
                <c:pt idx="1">
                  <c:v>12.268762950999848</c:v>
                </c:pt>
                <c:pt idx="2">
                  <c:v>11.562461989768739</c:v>
                </c:pt>
                <c:pt idx="3">
                  <c:v>12.7732636375935</c:v>
                </c:pt>
                <c:pt idx="4">
                  <c:v>12.87416377491223</c:v>
                </c:pt>
                <c:pt idx="5">
                  <c:v>11.663362127087467</c:v>
                </c:pt>
                <c:pt idx="6">
                  <c:v>11.663362127087467</c:v>
                </c:pt>
                <c:pt idx="7">
                  <c:v>13.17686418686842</c:v>
                </c:pt>
                <c:pt idx="8">
                  <c:v>12.369663088318578</c:v>
                </c:pt>
                <c:pt idx="9">
                  <c:v>12.7732636375935</c:v>
                </c:pt>
                <c:pt idx="10">
                  <c:v>11.663362127087467</c:v>
                </c:pt>
                <c:pt idx="11">
                  <c:v>12.369663088318578</c:v>
                </c:pt>
                <c:pt idx="12">
                  <c:v>12.47056322563731</c:v>
                </c:pt>
                <c:pt idx="13">
                  <c:v>11.461561852450007</c:v>
                </c:pt>
                <c:pt idx="14">
                  <c:v>12.47056322563731</c:v>
                </c:pt>
                <c:pt idx="15">
                  <c:v>12.268762950999848</c:v>
                </c:pt>
                <c:pt idx="16">
                  <c:v>13.479564598824609</c:v>
                </c:pt>
                <c:pt idx="17">
                  <c:v>11.764262264406199</c:v>
                </c:pt>
                <c:pt idx="18">
                  <c:v>12.47056322563731</c:v>
                </c:pt>
                <c:pt idx="19">
                  <c:v>11.360661715131277</c:v>
                </c:pt>
                <c:pt idx="20">
                  <c:v>11.057961303175087</c:v>
                </c:pt>
                <c:pt idx="21">
                  <c:v>11.966062539043659</c:v>
                </c:pt>
                <c:pt idx="22">
                  <c:v>13.378664461505881</c:v>
                </c:pt>
                <c:pt idx="23">
                  <c:v>12.369663088318578</c:v>
                </c:pt>
                <c:pt idx="24">
                  <c:v>11.764262264406199</c:v>
                </c:pt>
                <c:pt idx="25">
                  <c:v>12.67236350027477</c:v>
                </c:pt>
                <c:pt idx="26">
                  <c:v>12.47056322563731</c:v>
                </c:pt>
                <c:pt idx="27">
                  <c:v>12.67236350027477</c:v>
                </c:pt>
                <c:pt idx="28">
                  <c:v>11.764262264406199</c:v>
                </c:pt>
                <c:pt idx="29">
                  <c:v>12.066962676362389</c:v>
                </c:pt>
                <c:pt idx="30">
                  <c:v>11.461561852450007</c:v>
                </c:pt>
                <c:pt idx="31">
                  <c:v>12.167862813681118</c:v>
                </c:pt>
                <c:pt idx="32">
                  <c:v>12.167862813681118</c:v>
                </c:pt>
                <c:pt idx="33">
                  <c:v>11.158861440493817</c:v>
                </c:pt>
                <c:pt idx="34">
                  <c:v>12.97506391223096</c:v>
                </c:pt>
                <c:pt idx="35">
                  <c:v>12.571463362956038</c:v>
                </c:pt>
                <c:pt idx="36">
                  <c:v>13.479564598824609</c:v>
                </c:pt>
                <c:pt idx="37">
                  <c:v>10.957061165856357</c:v>
                </c:pt>
                <c:pt idx="38">
                  <c:v>13.378664461505881</c:v>
                </c:pt>
                <c:pt idx="39">
                  <c:v>12.7732636375935</c:v>
                </c:pt>
                <c:pt idx="40">
                  <c:v>11.057961303175087</c:v>
                </c:pt>
                <c:pt idx="41">
                  <c:v>12.7732636375935</c:v>
                </c:pt>
                <c:pt idx="42">
                  <c:v>12.369663088318578</c:v>
                </c:pt>
                <c:pt idx="43">
                  <c:v>11.562461989768739</c:v>
                </c:pt>
                <c:pt idx="44">
                  <c:v>12.571463362956038</c:v>
                </c:pt>
                <c:pt idx="45">
                  <c:v>12.571463362956038</c:v>
                </c:pt>
                <c:pt idx="46">
                  <c:v>10.755260891218896</c:v>
                </c:pt>
                <c:pt idx="47">
                  <c:v>12.97506391223096</c:v>
                </c:pt>
                <c:pt idx="48">
                  <c:v>12.066962676362389</c:v>
                </c:pt>
                <c:pt idx="49">
                  <c:v>12.47056322563731</c:v>
                </c:pt>
                <c:pt idx="50">
                  <c:v>11.865162401724929</c:v>
                </c:pt>
                <c:pt idx="51">
                  <c:v>11.360661715131277</c:v>
                </c:pt>
                <c:pt idx="52">
                  <c:v>12.47056322563731</c:v>
                </c:pt>
                <c:pt idx="53">
                  <c:v>12.066962676362389</c:v>
                </c:pt>
                <c:pt idx="54">
                  <c:v>11.764262264406199</c:v>
                </c:pt>
                <c:pt idx="55">
                  <c:v>10.654360753900168</c:v>
                </c:pt>
                <c:pt idx="56">
                  <c:v>10.957061165856357</c:v>
                </c:pt>
                <c:pt idx="57">
                  <c:v>11.259761577812547</c:v>
                </c:pt>
                <c:pt idx="58">
                  <c:v>11.663362127087467</c:v>
                </c:pt>
                <c:pt idx="59">
                  <c:v>12.268762950999848</c:v>
                </c:pt>
                <c:pt idx="60">
                  <c:v>13.580464736143341</c:v>
                </c:pt>
                <c:pt idx="61">
                  <c:v>11.057961303175087</c:v>
                </c:pt>
                <c:pt idx="62">
                  <c:v>13.883165148099531</c:v>
                </c:pt>
                <c:pt idx="63">
                  <c:v>12.97506391223096</c:v>
                </c:pt>
                <c:pt idx="64">
                  <c:v>11.057961303175087</c:v>
                </c:pt>
                <c:pt idx="65">
                  <c:v>11.663362127087467</c:v>
                </c:pt>
                <c:pt idx="66">
                  <c:v>11.360661715131277</c:v>
                </c:pt>
                <c:pt idx="67">
                  <c:v>11.562461989768739</c:v>
                </c:pt>
                <c:pt idx="68">
                  <c:v>11.562461989768739</c:v>
                </c:pt>
                <c:pt idx="69">
                  <c:v>12.167862813681118</c:v>
                </c:pt>
                <c:pt idx="70">
                  <c:v>11.461561852450007</c:v>
                </c:pt>
                <c:pt idx="71">
                  <c:v>11.764262264406199</c:v>
                </c:pt>
                <c:pt idx="72">
                  <c:v>11.764262264406199</c:v>
                </c:pt>
                <c:pt idx="73">
                  <c:v>11.562461989768739</c:v>
                </c:pt>
                <c:pt idx="74">
                  <c:v>12.369663088318578</c:v>
                </c:pt>
                <c:pt idx="75">
                  <c:v>11.158861440493817</c:v>
                </c:pt>
                <c:pt idx="76">
                  <c:v>11.562461989768739</c:v>
                </c:pt>
                <c:pt idx="77">
                  <c:v>10.149860067306516</c:v>
                </c:pt>
                <c:pt idx="78">
                  <c:v>11.562461989768739</c:v>
                </c:pt>
                <c:pt idx="79">
                  <c:v>10.452560479262706</c:v>
                </c:pt>
                <c:pt idx="80">
                  <c:v>10.250760204625246</c:v>
                </c:pt>
                <c:pt idx="81">
                  <c:v>11.966062539043659</c:v>
                </c:pt>
                <c:pt idx="82">
                  <c:v>11.966062539043659</c:v>
                </c:pt>
                <c:pt idx="83">
                  <c:v>11.360661715131277</c:v>
                </c:pt>
                <c:pt idx="84">
                  <c:v>10.351660341943976</c:v>
                </c:pt>
                <c:pt idx="85">
                  <c:v>11.562461989768739</c:v>
                </c:pt>
                <c:pt idx="86">
                  <c:v>11.259761577812547</c:v>
                </c:pt>
                <c:pt idx="87">
                  <c:v>10.856161028537628</c:v>
                </c:pt>
                <c:pt idx="88">
                  <c:v>10.250760204625246</c:v>
                </c:pt>
                <c:pt idx="89">
                  <c:v>10.250760204625246</c:v>
                </c:pt>
                <c:pt idx="90">
                  <c:v>10.755260891218896</c:v>
                </c:pt>
                <c:pt idx="91">
                  <c:v>10.755260891218896</c:v>
                </c:pt>
                <c:pt idx="92">
                  <c:v>12.167862813681118</c:v>
                </c:pt>
                <c:pt idx="93">
                  <c:v>10.553460616581436</c:v>
                </c:pt>
                <c:pt idx="94">
                  <c:v>10.755260891218896</c:v>
                </c:pt>
                <c:pt idx="95">
                  <c:v>11.461561852450007</c:v>
                </c:pt>
                <c:pt idx="96">
                  <c:v>11.360661715131277</c:v>
                </c:pt>
                <c:pt idx="97">
                  <c:v>13.17686418686842</c:v>
                </c:pt>
                <c:pt idx="98">
                  <c:v>10.250760204625246</c:v>
                </c:pt>
                <c:pt idx="99">
                  <c:v>12.268762950999848</c:v>
                </c:pt>
                <c:pt idx="100">
                  <c:v>11.461561852450007</c:v>
                </c:pt>
                <c:pt idx="101">
                  <c:v>10.250760204625246</c:v>
                </c:pt>
                <c:pt idx="102">
                  <c:v>10.856161028537628</c:v>
                </c:pt>
                <c:pt idx="103">
                  <c:v>12.167862813681118</c:v>
                </c:pt>
                <c:pt idx="104">
                  <c:v>9.9480597926690564</c:v>
                </c:pt>
                <c:pt idx="105">
                  <c:v>10.452560479262706</c:v>
                </c:pt>
                <c:pt idx="106">
                  <c:v>9.6453593807128648</c:v>
                </c:pt>
                <c:pt idx="107">
                  <c:v>11.865162401724929</c:v>
                </c:pt>
                <c:pt idx="108">
                  <c:v>12.268762950999848</c:v>
                </c:pt>
                <c:pt idx="109">
                  <c:v>10.856161028537628</c:v>
                </c:pt>
                <c:pt idx="110">
                  <c:v>11.259761577812547</c:v>
                </c:pt>
                <c:pt idx="111">
                  <c:v>11.057961303175087</c:v>
                </c:pt>
                <c:pt idx="112">
                  <c:v>10.755260891218896</c:v>
                </c:pt>
                <c:pt idx="113">
                  <c:v>10.351660341943976</c:v>
                </c:pt>
                <c:pt idx="114">
                  <c:v>10.452560479262706</c:v>
                </c:pt>
                <c:pt idx="115">
                  <c:v>11.057961303175087</c:v>
                </c:pt>
                <c:pt idx="116">
                  <c:v>10.553460616581436</c:v>
                </c:pt>
                <c:pt idx="117">
                  <c:v>10.250760204625246</c:v>
                </c:pt>
                <c:pt idx="118">
                  <c:v>10.553460616581436</c:v>
                </c:pt>
                <c:pt idx="119">
                  <c:v>9.6453593807128648</c:v>
                </c:pt>
                <c:pt idx="120">
                  <c:v>10.755260891218896</c:v>
                </c:pt>
                <c:pt idx="121">
                  <c:v>11.764262264406199</c:v>
                </c:pt>
                <c:pt idx="122">
                  <c:v>11.966062539043659</c:v>
                </c:pt>
                <c:pt idx="123">
                  <c:v>11.360661715131277</c:v>
                </c:pt>
                <c:pt idx="124">
                  <c:v>11.461561852450007</c:v>
                </c:pt>
                <c:pt idx="125">
                  <c:v>10.452560479262706</c:v>
                </c:pt>
                <c:pt idx="126">
                  <c:v>10.250760204625246</c:v>
                </c:pt>
                <c:pt idx="127">
                  <c:v>11.764262264406199</c:v>
                </c:pt>
                <c:pt idx="128">
                  <c:v>11.057961303175087</c:v>
                </c:pt>
                <c:pt idx="129">
                  <c:v>10.654360753900168</c:v>
                </c:pt>
                <c:pt idx="130">
                  <c:v>12.47056322563731</c:v>
                </c:pt>
                <c:pt idx="131">
                  <c:v>9.6453593807128648</c:v>
                </c:pt>
                <c:pt idx="132">
                  <c:v>10.452560479262706</c:v>
                </c:pt>
                <c:pt idx="133">
                  <c:v>11.158861440493817</c:v>
                </c:pt>
                <c:pt idx="134">
                  <c:v>10.250760204625246</c:v>
                </c:pt>
                <c:pt idx="135">
                  <c:v>9.1408586941192151</c:v>
                </c:pt>
                <c:pt idx="136">
                  <c:v>10.048959929987786</c:v>
                </c:pt>
                <c:pt idx="137">
                  <c:v>10.755260891218896</c:v>
                </c:pt>
                <c:pt idx="138">
                  <c:v>10.351660341943976</c:v>
                </c:pt>
                <c:pt idx="139">
                  <c:v>10.755260891218896</c:v>
                </c:pt>
                <c:pt idx="140">
                  <c:v>11.158861440493817</c:v>
                </c:pt>
                <c:pt idx="141">
                  <c:v>11.057961303175087</c:v>
                </c:pt>
                <c:pt idx="142">
                  <c:v>10.149860067306516</c:v>
                </c:pt>
                <c:pt idx="143">
                  <c:v>9.4435591060754049</c:v>
                </c:pt>
                <c:pt idx="144">
                  <c:v>8.7372581448442936</c:v>
                </c:pt>
                <c:pt idx="145">
                  <c:v>11.461561852450007</c:v>
                </c:pt>
                <c:pt idx="146">
                  <c:v>9.5444592433941349</c:v>
                </c:pt>
              </c:numCache>
            </c:numRef>
          </c:xVal>
          <c:yVal>
            <c:numRef>
              <c:f>Sheet1!$T$3:$T$149</c:f>
              <c:numCache>
                <c:formatCode>General</c:formatCode>
                <c:ptCount val="147"/>
                <c:pt idx="0">
                  <c:v>21.440659803423696</c:v>
                </c:pt>
                <c:pt idx="1">
                  <c:v>20.60394905002261</c:v>
                </c:pt>
                <c:pt idx="2">
                  <c:v>19.88523596697296</c:v>
                </c:pt>
                <c:pt idx="3">
                  <c:v>20.427718763134102</c:v>
                </c:pt>
                <c:pt idx="4">
                  <c:v>21.558657473775131</c:v>
                </c:pt>
                <c:pt idx="5">
                  <c:v>19.543502454136984</c:v>
                </c:pt>
                <c:pt idx="6">
                  <c:v>20.311253530059957</c:v>
                </c:pt>
                <c:pt idx="7">
                  <c:v>21.319597258517678</c:v>
                </c:pt>
                <c:pt idx="8">
                  <c:v>20.27753990995955</c:v>
                </c:pt>
                <c:pt idx="9">
                  <c:v>21.249105143762275</c:v>
                </c:pt>
                <c:pt idx="10">
                  <c:v>18.665415894249033</c:v>
                </c:pt>
                <c:pt idx="11">
                  <c:v>19.529710518641362</c:v>
                </c:pt>
                <c:pt idx="12">
                  <c:v>20.27753990995955</c:v>
                </c:pt>
                <c:pt idx="13">
                  <c:v>20.902774319094426</c:v>
                </c:pt>
                <c:pt idx="14">
                  <c:v>19.849989909595259</c:v>
                </c:pt>
                <c:pt idx="15">
                  <c:v>21.03916123677336</c:v>
                </c:pt>
                <c:pt idx="16">
                  <c:v>20.43538094952056</c:v>
                </c:pt>
                <c:pt idx="17">
                  <c:v>19.943468583510032</c:v>
                </c:pt>
                <c:pt idx="18">
                  <c:v>21.269026828367064</c:v>
                </c:pt>
                <c:pt idx="19">
                  <c:v>19.751913923848612</c:v>
                </c:pt>
                <c:pt idx="20">
                  <c:v>19.897495465191291</c:v>
                </c:pt>
                <c:pt idx="21">
                  <c:v>19.686019120925081</c:v>
                </c:pt>
                <c:pt idx="22">
                  <c:v>20.214709981590602</c:v>
                </c:pt>
                <c:pt idx="23">
                  <c:v>20.715816971264879</c:v>
                </c:pt>
                <c:pt idx="24">
                  <c:v>19.592540447010308</c:v>
                </c:pt>
                <c:pt idx="25">
                  <c:v>20.283669659068714</c:v>
                </c:pt>
                <c:pt idx="26">
                  <c:v>19.591008009733017</c:v>
                </c:pt>
                <c:pt idx="27">
                  <c:v>20.865995824439434</c:v>
                </c:pt>
                <c:pt idx="28">
                  <c:v>20.79397127240674</c:v>
                </c:pt>
                <c:pt idx="29">
                  <c:v>19.391791163685141</c:v>
                </c:pt>
                <c:pt idx="30">
                  <c:v>20.610078799131777</c:v>
                </c:pt>
                <c:pt idx="31">
                  <c:v>20.127361056784995</c:v>
                </c:pt>
                <c:pt idx="32">
                  <c:v>20.271410160850383</c:v>
                </c:pt>
                <c:pt idx="33">
                  <c:v>19.276858367888288</c:v>
                </c:pt>
                <c:pt idx="34">
                  <c:v>20.689765537550926</c:v>
                </c:pt>
                <c:pt idx="35">
                  <c:v>20.303591343673503</c:v>
                </c:pt>
                <c:pt idx="36">
                  <c:v>20.534989372544498</c:v>
                </c:pt>
                <c:pt idx="37">
                  <c:v>20.058401379306883</c:v>
                </c:pt>
                <c:pt idx="38">
                  <c:v>20.836879516170896</c:v>
                </c:pt>
                <c:pt idx="39">
                  <c:v>20.285202096346005</c:v>
                </c:pt>
                <c:pt idx="40">
                  <c:v>19.889833278804833</c:v>
                </c:pt>
                <c:pt idx="41">
                  <c:v>20.24382628985914</c:v>
                </c:pt>
                <c:pt idx="42">
                  <c:v>20.012428260988145</c:v>
                </c:pt>
                <c:pt idx="43">
                  <c:v>19.468413027549708</c:v>
                </c:pt>
                <c:pt idx="44">
                  <c:v>20.953344749245041</c:v>
                </c:pt>
                <c:pt idx="45">
                  <c:v>22.134853890036684</c:v>
                </c:pt>
                <c:pt idx="46">
                  <c:v>18.156646718188298</c:v>
                </c:pt>
                <c:pt idx="47">
                  <c:v>20.525794748880749</c:v>
                </c:pt>
                <c:pt idx="48">
                  <c:v>20.248423601691012</c:v>
                </c:pt>
                <c:pt idx="49">
                  <c:v>21.321129695794969</c:v>
                </c:pt>
                <c:pt idx="50">
                  <c:v>19.529710518641362</c:v>
                </c:pt>
                <c:pt idx="51">
                  <c:v>19.232417686846837</c:v>
                </c:pt>
                <c:pt idx="52">
                  <c:v>20.135023243171453</c:v>
                </c:pt>
                <c:pt idx="53">
                  <c:v>19.972584891778567</c:v>
                </c:pt>
                <c:pt idx="54">
                  <c:v>19.995571450937938</c:v>
                </c:pt>
                <c:pt idx="55">
                  <c:v>18.918268045002108</c:v>
                </c:pt>
                <c:pt idx="56">
                  <c:v>20.366421272042448</c:v>
                </c:pt>
                <c:pt idx="57">
                  <c:v>19.578748511514686</c:v>
                </c:pt>
                <c:pt idx="58">
                  <c:v>19.071511772731245</c:v>
                </c:pt>
                <c:pt idx="59">
                  <c:v>19.724330052857365</c:v>
                </c:pt>
                <c:pt idx="60">
                  <c:v>19.845392597763386</c:v>
                </c:pt>
                <c:pt idx="61">
                  <c:v>18.696064639794859</c:v>
                </c:pt>
                <c:pt idx="62">
                  <c:v>21.094328978755847</c:v>
                </c:pt>
                <c:pt idx="63">
                  <c:v>21.03916123677336</c:v>
                </c:pt>
                <c:pt idx="64">
                  <c:v>19.468413027549708</c:v>
                </c:pt>
                <c:pt idx="65">
                  <c:v>18.783413564600465</c:v>
                </c:pt>
                <c:pt idx="66">
                  <c:v>18.968838475152722</c:v>
                </c:pt>
                <c:pt idx="67">
                  <c:v>19.053122525403747</c:v>
                </c:pt>
                <c:pt idx="68">
                  <c:v>19.846925035040677</c:v>
                </c:pt>
                <c:pt idx="69">
                  <c:v>20.156477365053533</c:v>
                </c:pt>
                <c:pt idx="70">
                  <c:v>20.61467611096365</c:v>
                </c:pt>
                <c:pt idx="71">
                  <c:v>19.434699407449298</c:v>
                </c:pt>
                <c:pt idx="72">
                  <c:v>19.5588268269099</c:v>
                </c:pt>
                <c:pt idx="73">
                  <c:v>19.52511320680949</c:v>
                </c:pt>
                <c:pt idx="74">
                  <c:v>20.45683507140264</c:v>
                </c:pt>
                <c:pt idx="75">
                  <c:v>18.959643851488973</c:v>
                </c:pt>
                <c:pt idx="76">
                  <c:v>20.466029695066389</c:v>
                </c:pt>
                <c:pt idx="77">
                  <c:v>18.558145284838638</c:v>
                </c:pt>
                <c:pt idx="78">
                  <c:v>19.653837938101962</c:v>
                </c:pt>
                <c:pt idx="79">
                  <c:v>18.507574854688023</c:v>
                </c:pt>
                <c:pt idx="80">
                  <c:v>19.400985787348887</c:v>
                </c:pt>
                <c:pt idx="81">
                  <c:v>20.156477365053533</c:v>
                </c:pt>
                <c:pt idx="82">
                  <c:v>20.554911057149287</c:v>
                </c:pt>
                <c:pt idx="83">
                  <c:v>20.165671988717278</c:v>
                </c:pt>
                <c:pt idx="84">
                  <c:v>19.768770733898815</c:v>
                </c:pt>
                <c:pt idx="85">
                  <c:v>19.220158188628506</c:v>
                </c:pt>
                <c:pt idx="86">
                  <c:v>18.830919120196498</c:v>
                </c:pt>
                <c:pt idx="87">
                  <c:v>19.065382023622078</c:v>
                </c:pt>
                <c:pt idx="88">
                  <c:v>18.279241700371607</c:v>
                </c:pt>
                <c:pt idx="89">
                  <c:v>18.575002094888841</c:v>
                </c:pt>
                <c:pt idx="90">
                  <c:v>19.328961235316193</c:v>
                </c:pt>
                <c:pt idx="91">
                  <c:v>18.820192059255461</c:v>
                </c:pt>
                <c:pt idx="92">
                  <c:v>20.058401379306883</c:v>
                </c:pt>
                <c:pt idx="93">
                  <c:v>19.143536324763939</c:v>
                </c:pt>
                <c:pt idx="94">
                  <c:v>18.673078080635488</c:v>
                </c:pt>
                <c:pt idx="95">
                  <c:v>19.287585428829328</c:v>
                </c:pt>
                <c:pt idx="96">
                  <c:v>19.591008009733017</c:v>
                </c:pt>
                <c:pt idx="97">
                  <c:v>21.1203804124698</c:v>
                </c:pt>
                <c:pt idx="98">
                  <c:v>17.857821449116482</c:v>
                </c:pt>
                <c:pt idx="99">
                  <c:v>18.959643851488973</c:v>
                </c:pt>
                <c:pt idx="100">
                  <c:v>19.948065895341905</c:v>
                </c:pt>
                <c:pt idx="101">
                  <c:v>17.955897434863129</c:v>
                </c:pt>
                <c:pt idx="102">
                  <c:v>18.780348690045884</c:v>
                </c:pt>
                <c:pt idx="103">
                  <c:v>18.567339908502383</c:v>
                </c:pt>
                <c:pt idx="104">
                  <c:v>18.34973381512701</c:v>
                </c:pt>
                <c:pt idx="105">
                  <c:v>19.404050661903469</c:v>
                </c:pt>
                <c:pt idx="106">
                  <c:v>18.838581306582956</c:v>
                </c:pt>
                <c:pt idx="107">
                  <c:v>19.431634532894716</c:v>
                </c:pt>
                <c:pt idx="108">
                  <c:v>20.438445824075142</c:v>
                </c:pt>
                <c:pt idx="109">
                  <c:v>18.685337578853819</c:v>
                </c:pt>
                <c:pt idx="110">
                  <c:v>19.348882919920982</c:v>
                </c:pt>
                <c:pt idx="111">
                  <c:v>18.714453887122357</c:v>
                </c:pt>
                <c:pt idx="112">
                  <c:v>18.729778259895269</c:v>
                </c:pt>
                <c:pt idx="113">
                  <c:v>18.479990983696776</c:v>
                </c:pt>
                <c:pt idx="114">
                  <c:v>18.884554424901697</c:v>
                </c:pt>
                <c:pt idx="115">
                  <c:v>18.277709263094316</c:v>
                </c:pt>
                <c:pt idx="116">
                  <c:v>19.425504783785549</c:v>
                </c:pt>
                <c:pt idx="117">
                  <c:v>18.225606395666411</c:v>
                </c:pt>
                <c:pt idx="118">
                  <c:v>17.995740804072707</c:v>
                </c:pt>
                <c:pt idx="119">
                  <c:v>17.660137040345894</c:v>
                </c:pt>
                <c:pt idx="120">
                  <c:v>18.260852453044112</c:v>
                </c:pt>
                <c:pt idx="121">
                  <c:v>19.143536324763939</c:v>
                </c:pt>
                <c:pt idx="122">
                  <c:v>19.28145567972016</c:v>
                </c:pt>
                <c:pt idx="123">
                  <c:v>19.255404246006208</c:v>
                </c:pt>
                <c:pt idx="124">
                  <c:v>17.880808008275853</c:v>
                </c:pt>
                <c:pt idx="125">
                  <c:v>18.449342238150951</c:v>
                </c:pt>
                <c:pt idx="126">
                  <c:v>17.563593491876539</c:v>
                </c:pt>
                <c:pt idx="127">
                  <c:v>19.191041880359972</c:v>
                </c:pt>
                <c:pt idx="128">
                  <c:v>18.990292597034802</c:v>
                </c:pt>
                <c:pt idx="129">
                  <c:v>18.582664281275299</c:v>
                </c:pt>
                <c:pt idx="130">
                  <c:v>19.773368045730688</c:v>
                </c:pt>
                <c:pt idx="131">
                  <c:v>17.917586502930845</c:v>
                </c:pt>
                <c:pt idx="132">
                  <c:v>17.790394208915661</c:v>
                </c:pt>
                <c:pt idx="133">
                  <c:v>19.606332382505929</c:v>
                </c:pt>
                <c:pt idx="134">
                  <c:v>17.721434531437552</c:v>
                </c:pt>
                <c:pt idx="135">
                  <c:v>17.693850660446305</c:v>
                </c:pt>
                <c:pt idx="136">
                  <c:v>17.981948868577081</c:v>
                </c:pt>
                <c:pt idx="137">
                  <c:v>18.225606395666411</c:v>
                </c:pt>
                <c:pt idx="138">
                  <c:v>18.035584173282281</c:v>
                </c:pt>
                <c:pt idx="139">
                  <c:v>19.350415357198273</c:v>
                </c:pt>
                <c:pt idx="140">
                  <c:v>19.400985787348887</c:v>
                </c:pt>
                <c:pt idx="141">
                  <c:v>18.035584173282281</c:v>
                </c:pt>
                <c:pt idx="142">
                  <c:v>18.34973381512701</c:v>
                </c:pt>
                <c:pt idx="143">
                  <c:v>17.782732022529206</c:v>
                </c:pt>
                <c:pt idx="144">
                  <c:v>18.329812130522221</c:v>
                </c:pt>
                <c:pt idx="145">
                  <c:v>19.045460339017289</c:v>
                </c:pt>
                <c:pt idx="146">
                  <c:v>17.384298330433449</c:v>
                </c:pt>
              </c:numCache>
            </c:numRef>
          </c:yVal>
          <c:smooth val="0"/>
        </c:ser>
        <c:ser>
          <c:idx val="6"/>
          <c:order val="4"/>
          <c:tx>
            <c:v>IV</c:v>
          </c:tx>
          <c:spPr>
            <a:ln w="28575">
              <a:noFill/>
            </a:ln>
          </c:spPr>
          <c:marker>
            <c:symbol val="circle"/>
            <c:size val="2"/>
            <c:spPr>
              <a:solidFill>
                <a:schemeClr val="bg1"/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marker>
          <c:dLbls>
            <c:dLbl>
              <c:idx val="10"/>
              <c:layout>
                <c:manualLayout>
                  <c:x val="-0.17813521451082556"/>
                  <c:y val="-2.283727034120735E-3"/>
                </c:manualLayout>
              </c:layout>
              <c:tx>
                <c:rich>
                  <a:bodyPr rot="-5400000" vert="horz"/>
                  <a:lstStyle/>
                  <a:p>
                    <a:pPr>
                      <a:defRPr sz="1100"/>
                    </a:pPr>
                    <a:r>
                      <a:rPr lang="et-EE" sz="1100"/>
                      <a:t>Tunnus 2</a:t>
                    </a:r>
                    <a:endParaRPr lang="en-US"/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trendline>
            <c:trendlineType val="linear"/>
            <c:dispRSqr val="1"/>
            <c:dispEq val="0"/>
            <c:trendlineLbl>
              <c:layout>
                <c:manualLayout>
                  <c:x val="-0.11125330523275669"/>
                  <c:y val="-2.4464041994750656E-2"/>
                </c:manualLayout>
              </c:layout>
              <c:numFmt formatCode="#,##0.00" sourceLinked="0"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</c:trendlineLbl>
          </c:trendline>
          <c:xVal>
            <c:numRef>
              <c:f>Sheet1!$N$3:$N$149</c:f>
              <c:numCache>
                <c:formatCode>General</c:formatCode>
                <c:ptCount val="147"/>
                <c:pt idx="0">
                  <c:v>5.4406598034236957</c:v>
                </c:pt>
                <c:pt idx="1">
                  <c:v>4.6039490500226101</c:v>
                </c:pt>
                <c:pt idx="2">
                  <c:v>3.8852359669729593</c:v>
                </c:pt>
                <c:pt idx="3">
                  <c:v>4.4277187631341031</c:v>
                </c:pt>
                <c:pt idx="4">
                  <c:v>5.5586574737751313</c:v>
                </c:pt>
                <c:pt idx="5">
                  <c:v>3.5435024541369846</c:v>
                </c:pt>
                <c:pt idx="6">
                  <c:v>4.3112535300599593</c:v>
                </c:pt>
                <c:pt idx="7">
                  <c:v>5.3195972585176783</c:v>
                </c:pt>
                <c:pt idx="8">
                  <c:v>4.2775399099595486</c:v>
                </c:pt>
                <c:pt idx="9">
                  <c:v>5.2491051437622751</c:v>
                </c:pt>
                <c:pt idx="10">
                  <c:v>2.6654158942490325</c:v>
                </c:pt>
                <c:pt idx="11">
                  <c:v>3.5297105186413624</c:v>
                </c:pt>
                <c:pt idx="12">
                  <c:v>4.2775399099595486</c:v>
                </c:pt>
                <c:pt idx="13">
                  <c:v>4.9027743190944264</c:v>
                </c:pt>
                <c:pt idx="14">
                  <c:v>3.8499899095952577</c:v>
                </c:pt>
                <c:pt idx="15">
                  <c:v>5.0391612367733583</c:v>
                </c:pt>
                <c:pt idx="16">
                  <c:v>4.4353809495205594</c:v>
                </c:pt>
                <c:pt idx="17">
                  <c:v>3.9434685835100312</c:v>
                </c:pt>
                <c:pt idx="18">
                  <c:v>5.2690268283670632</c:v>
                </c:pt>
                <c:pt idx="19">
                  <c:v>3.7519139238486106</c:v>
                </c:pt>
                <c:pt idx="20">
                  <c:v>3.8974954651912905</c:v>
                </c:pt>
                <c:pt idx="21">
                  <c:v>3.6860191209250819</c:v>
                </c:pt>
                <c:pt idx="22">
                  <c:v>4.2147099815906026</c:v>
                </c:pt>
                <c:pt idx="23">
                  <c:v>4.7158169712648803</c:v>
                </c:pt>
                <c:pt idx="24">
                  <c:v>3.5925404470103084</c:v>
                </c:pt>
                <c:pt idx="25">
                  <c:v>4.2836696590687149</c:v>
                </c:pt>
                <c:pt idx="26">
                  <c:v>3.591008009733017</c:v>
                </c:pt>
                <c:pt idx="27">
                  <c:v>4.865995824439433</c:v>
                </c:pt>
                <c:pt idx="28">
                  <c:v>4.7939712724067398</c:v>
                </c:pt>
                <c:pt idx="29">
                  <c:v>3.3917911636851397</c:v>
                </c:pt>
                <c:pt idx="30">
                  <c:v>4.6100787991317755</c:v>
                </c:pt>
                <c:pt idx="31">
                  <c:v>4.127361056784995</c:v>
                </c:pt>
                <c:pt idx="32">
                  <c:v>4.2714101608503832</c:v>
                </c:pt>
                <c:pt idx="33">
                  <c:v>3.2768583678882872</c:v>
                </c:pt>
                <c:pt idx="34">
                  <c:v>4.689765537550926</c:v>
                </c:pt>
                <c:pt idx="35">
                  <c:v>4.303591343673502</c:v>
                </c:pt>
                <c:pt idx="36">
                  <c:v>4.5349893725444987</c:v>
                </c:pt>
                <c:pt idx="37">
                  <c:v>4.0584013793068836</c:v>
                </c:pt>
                <c:pt idx="38">
                  <c:v>4.8368795161708977</c:v>
                </c:pt>
                <c:pt idx="39">
                  <c:v>4.2852020963460058</c:v>
                </c:pt>
                <c:pt idx="40">
                  <c:v>3.8898332788048338</c:v>
                </c:pt>
                <c:pt idx="41">
                  <c:v>4.2438262898591388</c:v>
                </c:pt>
                <c:pt idx="42">
                  <c:v>4.012428260988143</c:v>
                </c:pt>
                <c:pt idx="43">
                  <c:v>3.4684130275497078</c:v>
                </c:pt>
                <c:pt idx="44">
                  <c:v>4.9533447492450415</c:v>
                </c:pt>
                <c:pt idx="45">
                  <c:v>6.134853890036684</c:v>
                </c:pt>
                <c:pt idx="46">
                  <c:v>2.1566467181882985</c:v>
                </c:pt>
                <c:pt idx="47">
                  <c:v>4.5257947488807506</c:v>
                </c:pt>
                <c:pt idx="48">
                  <c:v>4.2484236016910133</c:v>
                </c:pt>
                <c:pt idx="49">
                  <c:v>5.3211296957949692</c:v>
                </c:pt>
                <c:pt idx="50">
                  <c:v>3.5297105186413624</c:v>
                </c:pt>
                <c:pt idx="51">
                  <c:v>3.2324176868468375</c:v>
                </c:pt>
                <c:pt idx="52">
                  <c:v>4.1350232431714522</c:v>
                </c:pt>
                <c:pt idx="53">
                  <c:v>3.9725848917785673</c:v>
                </c:pt>
                <c:pt idx="54">
                  <c:v>3.9955714509379376</c:v>
                </c:pt>
                <c:pt idx="55">
                  <c:v>2.9182680450021072</c:v>
                </c:pt>
                <c:pt idx="56">
                  <c:v>4.366421272042448</c:v>
                </c:pt>
                <c:pt idx="57">
                  <c:v>3.5787485115146862</c:v>
                </c:pt>
                <c:pt idx="58">
                  <c:v>3.071511772731244</c:v>
                </c:pt>
                <c:pt idx="59">
                  <c:v>3.7243300528573657</c:v>
                </c:pt>
                <c:pt idx="60">
                  <c:v>3.845392597763384</c:v>
                </c:pt>
                <c:pt idx="61">
                  <c:v>2.6960646397948596</c:v>
                </c:pt>
                <c:pt idx="62">
                  <c:v>5.094328978755847</c:v>
                </c:pt>
                <c:pt idx="63">
                  <c:v>5.0391612367733583</c:v>
                </c:pt>
                <c:pt idx="64">
                  <c:v>3.4684130275497078</c:v>
                </c:pt>
                <c:pt idx="65">
                  <c:v>2.7834135646004672</c:v>
                </c:pt>
                <c:pt idx="66">
                  <c:v>2.9688384751527224</c:v>
                </c:pt>
                <c:pt idx="67">
                  <c:v>3.0531225254037477</c:v>
                </c:pt>
                <c:pt idx="68">
                  <c:v>3.8469250350406754</c:v>
                </c:pt>
                <c:pt idx="69">
                  <c:v>4.1564773650535312</c:v>
                </c:pt>
                <c:pt idx="70">
                  <c:v>4.61467611096365</c:v>
                </c:pt>
                <c:pt idx="71">
                  <c:v>3.434699407449298</c:v>
                </c:pt>
                <c:pt idx="72">
                  <c:v>3.5588268269098986</c:v>
                </c:pt>
                <c:pt idx="73">
                  <c:v>3.5251132068094884</c:v>
                </c:pt>
                <c:pt idx="74">
                  <c:v>4.4568350714026392</c:v>
                </c:pt>
                <c:pt idx="75">
                  <c:v>2.9596438514889742</c:v>
                </c:pt>
                <c:pt idx="76">
                  <c:v>4.4660296950663874</c:v>
                </c:pt>
                <c:pt idx="77">
                  <c:v>2.5581452848386363</c:v>
                </c:pt>
                <c:pt idx="78">
                  <c:v>3.653837938101963</c:v>
                </c:pt>
                <c:pt idx="79">
                  <c:v>2.5075748546880217</c:v>
                </c:pt>
                <c:pt idx="80">
                  <c:v>3.4009857873488878</c:v>
                </c:pt>
                <c:pt idx="81">
                  <c:v>4.1564773650535312</c:v>
                </c:pt>
                <c:pt idx="82">
                  <c:v>4.5549110571492868</c:v>
                </c:pt>
                <c:pt idx="83">
                  <c:v>4.1656719887172793</c:v>
                </c:pt>
                <c:pt idx="84">
                  <c:v>3.7687707338988159</c:v>
                </c:pt>
                <c:pt idx="85">
                  <c:v>3.2201581886285067</c:v>
                </c:pt>
                <c:pt idx="86">
                  <c:v>2.8309191201964996</c:v>
                </c:pt>
                <c:pt idx="87">
                  <c:v>3.0653820236220786</c:v>
                </c:pt>
                <c:pt idx="88">
                  <c:v>2.2792417003716077</c:v>
                </c:pt>
                <c:pt idx="89">
                  <c:v>2.5750020948888417</c:v>
                </c:pt>
                <c:pt idx="90">
                  <c:v>3.3289612353161937</c:v>
                </c:pt>
                <c:pt idx="91">
                  <c:v>2.8201920592554601</c:v>
                </c:pt>
                <c:pt idx="92">
                  <c:v>4.0584013793068836</c:v>
                </c:pt>
                <c:pt idx="93">
                  <c:v>3.1435363247639385</c:v>
                </c:pt>
                <c:pt idx="94">
                  <c:v>2.6730780806354888</c:v>
                </c:pt>
                <c:pt idx="95">
                  <c:v>3.2875854288293267</c:v>
                </c:pt>
                <c:pt idx="96">
                  <c:v>3.591008009733017</c:v>
                </c:pt>
                <c:pt idx="97">
                  <c:v>5.1203804124697996</c:v>
                </c:pt>
                <c:pt idx="98">
                  <c:v>1.8578214491164822</c:v>
                </c:pt>
                <c:pt idx="99">
                  <c:v>2.9596438514889742</c:v>
                </c:pt>
                <c:pt idx="100">
                  <c:v>3.9480658953419052</c:v>
                </c:pt>
                <c:pt idx="101">
                  <c:v>1.9558974348631297</c:v>
                </c:pt>
                <c:pt idx="102">
                  <c:v>2.7803486900458845</c:v>
                </c:pt>
                <c:pt idx="103">
                  <c:v>2.5673399085023849</c:v>
                </c:pt>
                <c:pt idx="104">
                  <c:v>2.3497338151270108</c:v>
                </c:pt>
                <c:pt idx="105">
                  <c:v>3.4040506619034705</c:v>
                </c:pt>
                <c:pt idx="106">
                  <c:v>2.8385813065829564</c:v>
                </c:pt>
                <c:pt idx="107">
                  <c:v>3.4316345328947153</c:v>
                </c:pt>
                <c:pt idx="108">
                  <c:v>4.4384458240751421</c:v>
                </c:pt>
                <c:pt idx="109">
                  <c:v>2.6853375788538196</c:v>
                </c:pt>
                <c:pt idx="110">
                  <c:v>3.3488829199209813</c:v>
                </c:pt>
                <c:pt idx="111">
                  <c:v>2.7144538871223558</c:v>
                </c:pt>
                <c:pt idx="112">
                  <c:v>2.7297782598952698</c:v>
                </c:pt>
                <c:pt idx="113">
                  <c:v>2.4799909836967768</c:v>
                </c:pt>
                <c:pt idx="114">
                  <c:v>2.8845544249016974</c:v>
                </c:pt>
                <c:pt idx="115">
                  <c:v>2.2777092630943168</c:v>
                </c:pt>
                <c:pt idx="116">
                  <c:v>3.4255047837855495</c:v>
                </c:pt>
                <c:pt idx="117">
                  <c:v>2.2256063956664098</c:v>
                </c:pt>
                <c:pt idx="118">
                  <c:v>1.9957408040727052</c:v>
                </c:pt>
                <c:pt idx="119">
                  <c:v>1.6601370403458962</c:v>
                </c:pt>
                <c:pt idx="120">
                  <c:v>2.2608524530441114</c:v>
                </c:pt>
                <c:pt idx="121">
                  <c:v>3.1435363247639385</c:v>
                </c:pt>
                <c:pt idx="122">
                  <c:v>3.2814556797201613</c:v>
                </c:pt>
                <c:pt idx="123">
                  <c:v>3.2554042460062083</c:v>
                </c:pt>
                <c:pt idx="124">
                  <c:v>1.8808080082758527</c:v>
                </c:pt>
                <c:pt idx="125">
                  <c:v>2.4493422381509498</c:v>
                </c:pt>
                <c:pt idx="126">
                  <c:v>1.56359349187654</c:v>
                </c:pt>
                <c:pt idx="127">
                  <c:v>3.1910418803599709</c:v>
                </c:pt>
                <c:pt idx="128">
                  <c:v>2.9902925970348018</c:v>
                </c:pt>
                <c:pt idx="129">
                  <c:v>2.5826642812752985</c:v>
                </c:pt>
                <c:pt idx="130">
                  <c:v>3.7733680457306895</c:v>
                </c:pt>
                <c:pt idx="131">
                  <c:v>1.9175865029308456</c:v>
                </c:pt>
                <c:pt idx="132">
                  <c:v>1.7903942089156621</c:v>
                </c:pt>
                <c:pt idx="133">
                  <c:v>3.6063323825059306</c:v>
                </c:pt>
                <c:pt idx="134">
                  <c:v>1.7214345314375508</c:v>
                </c:pt>
                <c:pt idx="135">
                  <c:v>1.6938506604463059</c:v>
                </c:pt>
                <c:pt idx="136">
                  <c:v>1.981948868577083</c:v>
                </c:pt>
                <c:pt idx="137">
                  <c:v>2.2256063956664098</c:v>
                </c:pt>
                <c:pt idx="138">
                  <c:v>2.035584173282281</c:v>
                </c:pt>
                <c:pt idx="139">
                  <c:v>3.3504153571982727</c:v>
                </c:pt>
                <c:pt idx="140">
                  <c:v>3.4009857873488878</c:v>
                </c:pt>
                <c:pt idx="141">
                  <c:v>2.035584173282281</c:v>
                </c:pt>
                <c:pt idx="142">
                  <c:v>2.3497338151270108</c:v>
                </c:pt>
                <c:pt idx="143">
                  <c:v>1.7827320225292056</c:v>
                </c:pt>
                <c:pt idx="144">
                  <c:v>2.3298121305222228</c:v>
                </c:pt>
                <c:pt idx="145">
                  <c:v>3.045460339017291</c:v>
                </c:pt>
                <c:pt idx="146">
                  <c:v>1.3842983304334502</c:v>
                </c:pt>
              </c:numCache>
            </c:numRef>
          </c:xVal>
          <c:yVal>
            <c:numRef>
              <c:f>Sheet1!$S$3:$S$149</c:f>
              <c:numCache>
                <c:formatCode>General</c:formatCode>
                <c:ptCount val="147"/>
                <c:pt idx="0">
                  <c:v>12.7732636375935</c:v>
                </c:pt>
                <c:pt idx="1">
                  <c:v>12.268762950999848</c:v>
                </c:pt>
                <c:pt idx="2">
                  <c:v>11.562461989768739</c:v>
                </c:pt>
                <c:pt idx="3">
                  <c:v>12.7732636375935</c:v>
                </c:pt>
                <c:pt idx="4">
                  <c:v>12.87416377491223</c:v>
                </c:pt>
                <c:pt idx="5">
                  <c:v>11.663362127087467</c:v>
                </c:pt>
                <c:pt idx="6">
                  <c:v>11.663362127087467</c:v>
                </c:pt>
                <c:pt idx="7">
                  <c:v>13.17686418686842</c:v>
                </c:pt>
                <c:pt idx="8">
                  <c:v>12.369663088318578</c:v>
                </c:pt>
                <c:pt idx="9">
                  <c:v>12.7732636375935</c:v>
                </c:pt>
                <c:pt idx="10">
                  <c:v>11.663362127087467</c:v>
                </c:pt>
                <c:pt idx="11">
                  <c:v>12.369663088318578</c:v>
                </c:pt>
                <c:pt idx="12">
                  <c:v>12.47056322563731</c:v>
                </c:pt>
                <c:pt idx="13">
                  <c:v>11.461561852450007</c:v>
                </c:pt>
                <c:pt idx="14">
                  <c:v>12.47056322563731</c:v>
                </c:pt>
                <c:pt idx="15">
                  <c:v>12.268762950999848</c:v>
                </c:pt>
                <c:pt idx="16">
                  <c:v>13.479564598824609</c:v>
                </c:pt>
                <c:pt idx="17">
                  <c:v>11.764262264406199</c:v>
                </c:pt>
                <c:pt idx="18">
                  <c:v>12.47056322563731</c:v>
                </c:pt>
                <c:pt idx="19">
                  <c:v>11.360661715131277</c:v>
                </c:pt>
                <c:pt idx="20">
                  <c:v>11.057961303175087</c:v>
                </c:pt>
                <c:pt idx="21">
                  <c:v>11.966062539043659</c:v>
                </c:pt>
                <c:pt idx="22">
                  <c:v>13.378664461505881</c:v>
                </c:pt>
                <c:pt idx="23">
                  <c:v>12.369663088318578</c:v>
                </c:pt>
                <c:pt idx="24">
                  <c:v>11.764262264406199</c:v>
                </c:pt>
                <c:pt idx="25">
                  <c:v>12.67236350027477</c:v>
                </c:pt>
                <c:pt idx="26">
                  <c:v>12.47056322563731</c:v>
                </c:pt>
                <c:pt idx="27">
                  <c:v>12.67236350027477</c:v>
                </c:pt>
                <c:pt idx="28">
                  <c:v>11.764262264406199</c:v>
                </c:pt>
                <c:pt idx="29">
                  <c:v>12.066962676362389</c:v>
                </c:pt>
                <c:pt idx="30">
                  <c:v>11.461561852450007</c:v>
                </c:pt>
                <c:pt idx="31">
                  <c:v>12.167862813681118</c:v>
                </c:pt>
                <c:pt idx="32">
                  <c:v>12.167862813681118</c:v>
                </c:pt>
                <c:pt idx="33">
                  <c:v>11.158861440493817</c:v>
                </c:pt>
                <c:pt idx="34">
                  <c:v>12.97506391223096</c:v>
                </c:pt>
                <c:pt idx="35">
                  <c:v>12.571463362956038</c:v>
                </c:pt>
                <c:pt idx="36">
                  <c:v>13.479564598824609</c:v>
                </c:pt>
                <c:pt idx="37">
                  <c:v>10.957061165856357</c:v>
                </c:pt>
                <c:pt idx="38">
                  <c:v>13.378664461505881</c:v>
                </c:pt>
                <c:pt idx="39">
                  <c:v>12.7732636375935</c:v>
                </c:pt>
                <c:pt idx="40">
                  <c:v>11.057961303175087</c:v>
                </c:pt>
                <c:pt idx="41">
                  <c:v>12.7732636375935</c:v>
                </c:pt>
                <c:pt idx="42">
                  <c:v>12.369663088318578</c:v>
                </c:pt>
                <c:pt idx="43">
                  <c:v>11.562461989768739</c:v>
                </c:pt>
                <c:pt idx="44">
                  <c:v>12.571463362956038</c:v>
                </c:pt>
                <c:pt idx="45">
                  <c:v>12.571463362956038</c:v>
                </c:pt>
                <c:pt idx="46">
                  <c:v>10.755260891218896</c:v>
                </c:pt>
                <c:pt idx="47">
                  <c:v>12.97506391223096</c:v>
                </c:pt>
                <c:pt idx="48">
                  <c:v>12.066962676362389</c:v>
                </c:pt>
                <c:pt idx="49">
                  <c:v>12.47056322563731</c:v>
                </c:pt>
                <c:pt idx="50">
                  <c:v>11.865162401724929</c:v>
                </c:pt>
                <c:pt idx="51">
                  <c:v>11.360661715131277</c:v>
                </c:pt>
                <c:pt idx="52">
                  <c:v>12.47056322563731</c:v>
                </c:pt>
                <c:pt idx="53">
                  <c:v>12.066962676362389</c:v>
                </c:pt>
                <c:pt idx="54">
                  <c:v>11.764262264406199</c:v>
                </c:pt>
                <c:pt idx="55">
                  <c:v>10.654360753900168</c:v>
                </c:pt>
                <c:pt idx="56">
                  <c:v>10.957061165856357</c:v>
                </c:pt>
                <c:pt idx="57">
                  <c:v>11.259761577812547</c:v>
                </c:pt>
                <c:pt idx="58">
                  <c:v>11.663362127087467</c:v>
                </c:pt>
                <c:pt idx="59">
                  <c:v>12.268762950999848</c:v>
                </c:pt>
                <c:pt idx="60">
                  <c:v>13.580464736143341</c:v>
                </c:pt>
                <c:pt idx="61">
                  <c:v>11.057961303175087</c:v>
                </c:pt>
                <c:pt idx="62">
                  <c:v>13.883165148099531</c:v>
                </c:pt>
                <c:pt idx="63">
                  <c:v>12.97506391223096</c:v>
                </c:pt>
                <c:pt idx="64">
                  <c:v>11.057961303175087</c:v>
                </c:pt>
                <c:pt idx="65">
                  <c:v>11.663362127087467</c:v>
                </c:pt>
                <c:pt idx="66">
                  <c:v>11.360661715131277</c:v>
                </c:pt>
                <c:pt idx="67">
                  <c:v>11.562461989768739</c:v>
                </c:pt>
                <c:pt idx="68">
                  <c:v>11.562461989768739</c:v>
                </c:pt>
                <c:pt idx="69">
                  <c:v>12.167862813681118</c:v>
                </c:pt>
                <c:pt idx="70">
                  <c:v>11.461561852450007</c:v>
                </c:pt>
                <c:pt idx="71">
                  <c:v>11.764262264406199</c:v>
                </c:pt>
                <c:pt idx="72">
                  <c:v>11.764262264406199</c:v>
                </c:pt>
                <c:pt idx="73">
                  <c:v>11.562461989768739</c:v>
                </c:pt>
                <c:pt idx="74">
                  <c:v>12.369663088318578</c:v>
                </c:pt>
                <c:pt idx="75">
                  <c:v>11.158861440493817</c:v>
                </c:pt>
                <c:pt idx="76">
                  <c:v>11.562461989768739</c:v>
                </c:pt>
                <c:pt idx="77">
                  <c:v>10.149860067306516</c:v>
                </c:pt>
                <c:pt idx="78">
                  <c:v>11.562461989768739</c:v>
                </c:pt>
                <c:pt idx="79">
                  <c:v>10.452560479262706</c:v>
                </c:pt>
                <c:pt idx="80">
                  <c:v>10.250760204625246</c:v>
                </c:pt>
                <c:pt idx="81">
                  <c:v>11.966062539043659</c:v>
                </c:pt>
                <c:pt idx="82">
                  <c:v>11.966062539043659</c:v>
                </c:pt>
                <c:pt idx="83">
                  <c:v>11.360661715131277</c:v>
                </c:pt>
                <c:pt idx="84">
                  <c:v>10.351660341943976</c:v>
                </c:pt>
                <c:pt idx="85">
                  <c:v>11.562461989768739</c:v>
                </c:pt>
                <c:pt idx="86">
                  <c:v>11.259761577812547</c:v>
                </c:pt>
                <c:pt idx="87">
                  <c:v>10.856161028537628</c:v>
                </c:pt>
                <c:pt idx="88">
                  <c:v>10.250760204625246</c:v>
                </c:pt>
                <c:pt idx="89">
                  <c:v>10.250760204625246</c:v>
                </c:pt>
                <c:pt idx="90">
                  <c:v>10.755260891218896</c:v>
                </c:pt>
                <c:pt idx="91">
                  <c:v>10.755260891218896</c:v>
                </c:pt>
                <c:pt idx="92">
                  <c:v>12.167862813681118</c:v>
                </c:pt>
                <c:pt idx="93">
                  <c:v>10.553460616581436</c:v>
                </c:pt>
                <c:pt idx="94">
                  <c:v>10.755260891218896</c:v>
                </c:pt>
                <c:pt idx="95">
                  <c:v>11.461561852450007</c:v>
                </c:pt>
                <c:pt idx="96">
                  <c:v>11.360661715131277</c:v>
                </c:pt>
                <c:pt idx="97">
                  <c:v>13.17686418686842</c:v>
                </c:pt>
                <c:pt idx="98">
                  <c:v>10.250760204625246</c:v>
                </c:pt>
                <c:pt idx="99">
                  <c:v>12.268762950999848</c:v>
                </c:pt>
                <c:pt idx="100">
                  <c:v>11.461561852450007</c:v>
                </c:pt>
                <c:pt idx="101">
                  <c:v>10.250760204625246</c:v>
                </c:pt>
                <c:pt idx="102">
                  <c:v>10.856161028537628</c:v>
                </c:pt>
                <c:pt idx="103">
                  <c:v>12.167862813681118</c:v>
                </c:pt>
                <c:pt idx="104">
                  <c:v>9.9480597926690564</c:v>
                </c:pt>
                <c:pt idx="105">
                  <c:v>10.452560479262706</c:v>
                </c:pt>
                <c:pt idx="106">
                  <c:v>9.6453593807128648</c:v>
                </c:pt>
                <c:pt idx="107">
                  <c:v>11.865162401724929</c:v>
                </c:pt>
                <c:pt idx="108">
                  <c:v>12.268762950999848</c:v>
                </c:pt>
                <c:pt idx="109">
                  <c:v>10.856161028537628</c:v>
                </c:pt>
                <c:pt idx="110">
                  <c:v>11.259761577812547</c:v>
                </c:pt>
                <c:pt idx="111">
                  <c:v>11.057961303175087</c:v>
                </c:pt>
                <c:pt idx="112">
                  <c:v>10.755260891218896</c:v>
                </c:pt>
                <c:pt idx="113">
                  <c:v>10.351660341943976</c:v>
                </c:pt>
                <c:pt idx="114">
                  <c:v>10.452560479262706</c:v>
                </c:pt>
                <c:pt idx="115">
                  <c:v>11.057961303175087</c:v>
                </c:pt>
                <c:pt idx="116">
                  <c:v>10.553460616581436</c:v>
                </c:pt>
                <c:pt idx="117">
                  <c:v>10.250760204625246</c:v>
                </c:pt>
                <c:pt idx="118">
                  <c:v>10.553460616581436</c:v>
                </c:pt>
                <c:pt idx="119">
                  <c:v>9.6453593807128648</c:v>
                </c:pt>
                <c:pt idx="120">
                  <c:v>10.755260891218896</c:v>
                </c:pt>
                <c:pt idx="121">
                  <c:v>11.764262264406199</c:v>
                </c:pt>
                <c:pt idx="122">
                  <c:v>11.966062539043659</c:v>
                </c:pt>
                <c:pt idx="123">
                  <c:v>11.360661715131277</c:v>
                </c:pt>
                <c:pt idx="124">
                  <c:v>11.461561852450007</c:v>
                </c:pt>
                <c:pt idx="125">
                  <c:v>10.452560479262706</c:v>
                </c:pt>
                <c:pt idx="126">
                  <c:v>10.250760204625246</c:v>
                </c:pt>
                <c:pt idx="127">
                  <c:v>11.764262264406199</c:v>
                </c:pt>
                <c:pt idx="128">
                  <c:v>11.057961303175087</c:v>
                </c:pt>
                <c:pt idx="129">
                  <c:v>10.654360753900168</c:v>
                </c:pt>
                <c:pt idx="130">
                  <c:v>12.47056322563731</c:v>
                </c:pt>
                <c:pt idx="131">
                  <c:v>9.6453593807128648</c:v>
                </c:pt>
                <c:pt idx="132">
                  <c:v>10.452560479262706</c:v>
                </c:pt>
                <c:pt idx="133">
                  <c:v>11.158861440493817</c:v>
                </c:pt>
                <c:pt idx="134">
                  <c:v>10.250760204625246</c:v>
                </c:pt>
                <c:pt idx="135">
                  <c:v>9.1408586941192151</c:v>
                </c:pt>
                <c:pt idx="136">
                  <c:v>10.048959929987786</c:v>
                </c:pt>
                <c:pt idx="137">
                  <c:v>10.755260891218896</c:v>
                </c:pt>
                <c:pt idx="138">
                  <c:v>10.351660341943976</c:v>
                </c:pt>
                <c:pt idx="139">
                  <c:v>10.755260891218896</c:v>
                </c:pt>
                <c:pt idx="140">
                  <c:v>11.158861440493817</c:v>
                </c:pt>
                <c:pt idx="141">
                  <c:v>11.057961303175087</c:v>
                </c:pt>
                <c:pt idx="142">
                  <c:v>10.149860067306516</c:v>
                </c:pt>
                <c:pt idx="143">
                  <c:v>9.4435591060754049</c:v>
                </c:pt>
                <c:pt idx="144">
                  <c:v>8.7372581448442936</c:v>
                </c:pt>
                <c:pt idx="145">
                  <c:v>11.461561852450007</c:v>
                </c:pt>
                <c:pt idx="146">
                  <c:v>9.5444592433941349</c:v>
                </c:pt>
              </c:numCache>
            </c:numRef>
          </c:yVal>
          <c:smooth val="0"/>
        </c:ser>
        <c:ser>
          <c:idx val="8"/>
          <c:order val="5"/>
          <c:tx>
            <c:v>VI</c:v>
          </c:tx>
          <c:spPr>
            <a:ln w="28575">
              <a:noFill/>
            </a:ln>
          </c:spPr>
          <c:marker>
            <c:symbol val="circle"/>
            <c:size val="2"/>
            <c:spPr>
              <a:solidFill>
                <a:schemeClr val="bg1"/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marker>
          <c:dLbls>
            <c:dLbl>
              <c:idx val="97"/>
              <c:layout>
                <c:manualLayout>
                  <c:x val="-9.5966591536652712E-2"/>
                  <c:y val="0.58005511811023625"/>
                </c:manualLayout>
              </c:layout>
              <c:tx>
                <c:rich>
                  <a:bodyPr/>
                  <a:lstStyle/>
                  <a:p>
                    <a:r>
                      <a:rPr lang="et-EE" sz="1100"/>
                      <a:t>Tunnus 3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trendline>
            <c:trendlineType val="linear"/>
            <c:dispRSqr val="1"/>
            <c:dispEq val="0"/>
            <c:trendlineLbl>
              <c:layout>
                <c:manualLayout>
                  <c:x val="-0.1412998468128287"/>
                  <c:y val="-2.7164566929133858E-2"/>
                </c:manualLayout>
              </c:layout>
              <c:numFmt formatCode="#,##0.00" sourceLinked="0"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</c:trendlineLbl>
          </c:trendline>
          <c:xVal>
            <c:numRef>
              <c:f>Sheet1!$R$3:$R$149</c:f>
              <c:numCache>
                <c:formatCode>General</c:formatCode>
                <c:ptCount val="147"/>
                <c:pt idx="0">
                  <c:v>20.502455425175189</c:v>
                </c:pt>
                <c:pt idx="1">
                  <c:v>19.976538991693221</c:v>
                </c:pt>
                <c:pt idx="2">
                  <c:v>19.086058920978537</c:v>
                </c:pt>
                <c:pt idx="3">
                  <c:v>20.575208693403695</c:v>
                </c:pt>
                <c:pt idx="4">
                  <c:v>20.616967076126635</c:v>
                </c:pt>
                <c:pt idx="5">
                  <c:v>18.509713509792974</c:v>
                </c:pt>
                <c:pt idx="6">
                  <c:v>18.293247621310346</c:v>
                </c:pt>
                <c:pt idx="7">
                  <c:v>22.87092312305257</c:v>
                </c:pt>
                <c:pt idx="8">
                  <c:v>19.698780966278356</c:v>
                </c:pt>
                <c:pt idx="9">
                  <c:v>20.567136070490669</c:v>
                </c:pt>
                <c:pt idx="10">
                  <c:v>18.322747576646837</c:v>
                </c:pt>
                <c:pt idx="11">
                  <c:v>18.733056077053366</c:v>
                </c:pt>
                <c:pt idx="12">
                  <c:v>20.086665514148702</c:v>
                </c:pt>
                <c:pt idx="13">
                  <c:v>20.719220299691635</c:v>
                </c:pt>
                <c:pt idx="14">
                  <c:v>18.499448322631967</c:v>
                </c:pt>
                <c:pt idx="15">
                  <c:v>19.256680284276079</c:v>
                </c:pt>
                <c:pt idx="16">
                  <c:v>20.806125573520756</c:v>
                </c:pt>
                <c:pt idx="17">
                  <c:v>18.554063104808982</c:v>
                </c:pt>
                <c:pt idx="18">
                  <c:v>20.092346248791202</c:v>
                </c:pt>
                <c:pt idx="19">
                  <c:v>18.740630389910034</c:v>
                </c:pt>
                <c:pt idx="20">
                  <c:v>20.282601028309315</c:v>
                </c:pt>
                <c:pt idx="21">
                  <c:v>18.197671752500568</c:v>
                </c:pt>
                <c:pt idx="22">
                  <c:v>20.190712653916595</c:v>
                </c:pt>
                <c:pt idx="23">
                  <c:v>21.028770506702244</c:v>
                </c:pt>
                <c:pt idx="24">
                  <c:v>18.845076177723016</c:v>
                </c:pt>
                <c:pt idx="25">
                  <c:v>19.775819700991555</c:v>
                </c:pt>
                <c:pt idx="26">
                  <c:v>18.3548387442764</c:v>
                </c:pt>
                <c:pt idx="27">
                  <c:v>20.008231511277693</c:v>
                </c:pt>
                <c:pt idx="28">
                  <c:v>20.177457606417427</c:v>
                </c:pt>
                <c:pt idx="29">
                  <c:v>19.27013465579779</c:v>
                </c:pt>
                <c:pt idx="30">
                  <c:v>21.403499669084695</c:v>
                </c:pt>
                <c:pt idx="31">
                  <c:v>18.940153736476436</c:v>
                </c:pt>
                <c:pt idx="32">
                  <c:v>19.853954717828749</c:v>
                </c:pt>
                <c:pt idx="33">
                  <c:v>18.50423209917302</c:v>
                </c:pt>
                <c:pt idx="34">
                  <c:v>20.792571539987772</c:v>
                </c:pt>
                <c:pt idx="35">
                  <c:v>18.49546184218109</c:v>
                </c:pt>
                <c:pt idx="36">
                  <c:v>20.705765928169924</c:v>
                </c:pt>
                <c:pt idx="37">
                  <c:v>20.479931810627733</c:v>
                </c:pt>
                <c:pt idx="38">
                  <c:v>21.623154741928026</c:v>
                </c:pt>
                <c:pt idx="39">
                  <c:v>20.263067274100017</c:v>
                </c:pt>
                <c:pt idx="40">
                  <c:v>20.44465145863747</c:v>
                </c:pt>
                <c:pt idx="41">
                  <c:v>21.341210912039742</c:v>
                </c:pt>
                <c:pt idx="42">
                  <c:v>19.610281100268882</c:v>
                </c:pt>
                <c:pt idx="43">
                  <c:v>19.250800225611037</c:v>
                </c:pt>
                <c:pt idx="44">
                  <c:v>20.54849927438282</c:v>
                </c:pt>
                <c:pt idx="45">
                  <c:v>20.692112232625668</c:v>
                </c:pt>
                <c:pt idx="46">
                  <c:v>17.601294277049345</c:v>
                </c:pt>
                <c:pt idx="47">
                  <c:v>19.112668677988143</c:v>
                </c:pt>
                <c:pt idx="48">
                  <c:v>20.498369282713039</c:v>
                </c:pt>
                <c:pt idx="49">
                  <c:v>21.816399381784294</c:v>
                </c:pt>
                <c:pt idx="50">
                  <c:v>18.99108102423639</c:v>
                </c:pt>
                <c:pt idx="51">
                  <c:v>18.414336965005738</c:v>
                </c:pt>
                <c:pt idx="52">
                  <c:v>19.903586399442169</c:v>
                </c:pt>
                <c:pt idx="53">
                  <c:v>19.724394103175243</c:v>
                </c:pt>
                <c:pt idx="54">
                  <c:v>19.475139412984149</c:v>
                </c:pt>
                <c:pt idx="55">
                  <c:v>18.622431244541527</c:v>
                </c:pt>
                <c:pt idx="56">
                  <c:v>20.819181296997378</c:v>
                </c:pt>
                <c:pt idx="57">
                  <c:v>18.865307566011218</c:v>
                </c:pt>
                <c:pt idx="58">
                  <c:v>18.353044828073504</c:v>
                </c:pt>
                <c:pt idx="59">
                  <c:v>19.433381030261209</c:v>
                </c:pt>
                <c:pt idx="60">
                  <c:v>19.619848653350989</c:v>
                </c:pt>
                <c:pt idx="61">
                  <c:v>18.50742128353372</c:v>
                </c:pt>
                <c:pt idx="62">
                  <c:v>20.768652657282509</c:v>
                </c:pt>
                <c:pt idx="63">
                  <c:v>22.439486276256392</c:v>
                </c:pt>
                <c:pt idx="64">
                  <c:v>20.379671827288171</c:v>
                </c:pt>
                <c:pt idx="65">
                  <c:v>19.193095921084591</c:v>
                </c:pt>
                <c:pt idx="66">
                  <c:v>18.954903714144681</c:v>
                </c:pt>
                <c:pt idx="67">
                  <c:v>18.779996884362447</c:v>
                </c:pt>
                <c:pt idx="68">
                  <c:v>18.978025300759768</c:v>
                </c:pt>
                <c:pt idx="69">
                  <c:v>19.827045974785328</c:v>
                </c:pt>
                <c:pt idx="70">
                  <c:v>20.439269710028785</c:v>
                </c:pt>
                <c:pt idx="71">
                  <c:v>20.352065450165846</c:v>
                </c:pt>
                <c:pt idx="72">
                  <c:v>20.034641944264756</c:v>
                </c:pt>
                <c:pt idx="73">
                  <c:v>19.737051178606777</c:v>
                </c:pt>
                <c:pt idx="74">
                  <c:v>19.653335089138356</c:v>
                </c:pt>
                <c:pt idx="75">
                  <c:v>18.794447875996877</c:v>
                </c:pt>
                <c:pt idx="76">
                  <c:v>20.512820274347469</c:v>
                </c:pt>
                <c:pt idx="77">
                  <c:v>17.8517449113757</c:v>
                </c:pt>
                <c:pt idx="78">
                  <c:v>19.021278613651784</c:v>
                </c:pt>
                <c:pt idx="79">
                  <c:v>18.339092146495432</c:v>
                </c:pt>
                <c:pt idx="80">
                  <c:v>20.015706162123088</c:v>
                </c:pt>
                <c:pt idx="81">
                  <c:v>20.004544016860631</c:v>
                </c:pt>
                <c:pt idx="82">
                  <c:v>19.85295809771603</c:v>
                </c:pt>
                <c:pt idx="83">
                  <c:v>19.711139055676075</c:v>
                </c:pt>
                <c:pt idx="84">
                  <c:v>19.754193044545548</c:v>
                </c:pt>
                <c:pt idx="85">
                  <c:v>20.197489670683087</c:v>
                </c:pt>
                <c:pt idx="86">
                  <c:v>19.065927194701608</c:v>
                </c:pt>
                <c:pt idx="87">
                  <c:v>18.673159208278939</c:v>
                </c:pt>
                <c:pt idx="88">
                  <c:v>18.360519478918896</c:v>
                </c:pt>
                <c:pt idx="89">
                  <c:v>19.408963837499588</c:v>
                </c:pt>
                <c:pt idx="90">
                  <c:v>19.890729999988089</c:v>
                </c:pt>
                <c:pt idx="91">
                  <c:v>17.59999867090281</c:v>
                </c:pt>
                <c:pt idx="92">
                  <c:v>20.199981220964883</c:v>
                </c:pt>
                <c:pt idx="93">
                  <c:v>19.66180636009647</c:v>
                </c:pt>
                <c:pt idx="94">
                  <c:v>18.384139375590344</c:v>
                </c:pt>
                <c:pt idx="95">
                  <c:v>18.545791157873413</c:v>
                </c:pt>
                <c:pt idx="96">
                  <c:v>18.917331135895164</c:v>
                </c:pt>
                <c:pt idx="97">
                  <c:v>21.012425936853646</c:v>
                </c:pt>
                <c:pt idx="98">
                  <c:v>18.71053246250591</c:v>
                </c:pt>
                <c:pt idx="99">
                  <c:v>19.495769449317436</c:v>
                </c:pt>
                <c:pt idx="100">
                  <c:v>19.736752192572961</c:v>
                </c:pt>
                <c:pt idx="101">
                  <c:v>18.104886420006402</c:v>
                </c:pt>
                <c:pt idx="102">
                  <c:v>17.676937743604739</c:v>
                </c:pt>
                <c:pt idx="103">
                  <c:v>19.975442709569229</c:v>
                </c:pt>
                <c:pt idx="104">
                  <c:v>20.089157064430502</c:v>
                </c:pt>
                <c:pt idx="105">
                  <c:v>18.761459750265868</c:v>
                </c:pt>
                <c:pt idx="106">
                  <c:v>20.033446000129491</c:v>
                </c:pt>
                <c:pt idx="107">
                  <c:v>19.915745164817345</c:v>
                </c:pt>
                <c:pt idx="108">
                  <c:v>21.233276953832242</c:v>
                </c:pt>
                <c:pt idx="109">
                  <c:v>18.675949744594554</c:v>
                </c:pt>
                <c:pt idx="110">
                  <c:v>19.07419914163718</c:v>
                </c:pt>
                <c:pt idx="111">
                  <c:v>18.626417724992404</c:v>
                </c:pt>
                <c:pt idx="112">
                  <c:v>19.373882809531867</c:v>
                </c:pt>
                <c:pt idx="113">
                  <c:v>18.662993683129201</c:v>
                </c:pt>
                <c:pt idx="114">
                  <c:v>18.499647646654509</c:v>
                </c:pt>
                <c:pt idx="115">
                  <c:v>19.599716927074059</c:v>
                </c:pt>
                <c:pt idx="116">
                  <c:v>19.661009064006294</c:v>
                </c:pt>
                <c:pt idx="117">
                  <c:v>17.558539274213686</c:v>
                </c:pt>
                <c:pt idx="118">
                  <c:v>19.402186820733096</c:v>
                </c:pt>
                <c:pt idx="119">
                  <c:v>17.888420531523771</c:v>
                </c:pt>
                <c:pt idx="120">
                  <c:v>18.767638794964725</c:v>
                </c:pt>
                <c:pt idx="121">
                  <c:v>20.287783452895454</c:v>
                </c:pt>
                <c:pt idx="122">
                  <c:v>20.826855271865316</c:v>
                </c:pt>
                <c:pt idx="123">
                  <c:v>18.155315397709998</c:v>
                </c:pt>
                <c:pt idx="124">
                  <c:v>18.954206080065777</c:v>
                </c:pt>
                <c:pt idx="125">
                  <c:v>19.366109172652656</c:v>
                </c:pt>
                <c:pt idx="126">
                  <c:v>18.520975317066704</c:v>
                </c:pt>
                <c:pt idx="127">
                  <c:v>19.764557893717829</c:v>
                </c:pt>
                <c:pt idx="128">
                  <c:v>19.400592228552746</c:v>
                </c:pt>
                <c:pt idx="129">
                  <c:v>19.531946759409148</c:v>
                </c:pt>
                <c:pt idx="130">
                  <c:v>20.78270500087185</c:v>
                </c:pt>
                <c:pt idx="131">
                  <c:v>18.839993415148147</c:v>
                </c:pt>
                <c:pt idx="132">
                  <c:v>18.742822954158015</c:v>
                </c:pt>
                <c:pt idx="133">
                  <c:v>20.370702246273698</c:v>
                </c:pt>
                <c:pt idx="134">
                  <c:v>18.314774615745083</c:v>
                </c:pt>
                <c:pt idx="135">
                  <c:v>18.339391132529251</c:v>
                </c:pt>
                <c:pt idx="136">
                  <c:v>19.904483357543615</c:v>
                </c:pt>
                <c:pt idx="137">
                  <c:v>18.423804856076572</c:v>
                </c:pt>
                <c:pt idx="138">
                  <c:v>19.322357549704282</c:v>
                </c:pt>
                <c:pt idx="139">
                  <c:v>20.238550419327119</c:v>
                </c:pt>
                <c:pt idx="140">
                  <c:v>19.137783504828668</c:v>
                </c:pt>
                <c:pt idx="141">
                  <c:v>19.31876971729849</c:v>
                </c:pt>
                <c:pt idx="142">
                  <c:v>18.638975138412668</c:v>
                </c:pt>
                <c:pt idx="143">
                  <c:v>19.408664851465772</c:v>
                </c:pt>
                <c:pt idx="144">
                  <c:v>18.158703906093244</c:v>
                </c:pt>
                <c:pt idx="145">
                  <c:v>19.570715281793927</c:v>
                </c:pt>
                <c:pt idx="146">
                  <c:v>17.994460911517102</c:v>
                </c:pt>
              </c:numCache>
            </c:numRef>
          </c:xVal>
          <c:yVal>
            <c:numRef>
              <c:f>Sheet1!$S$3:$S$149</c:f>
              <c:numCache>
                <c:formatCode>General</c:formatCode>
                <c:ptCount val="147"/>
                <c:pt idx="0">
                  <c:v>12.7732636375935</c:v>
                </c:pt>
                <c:pt idx="1">
                  <c:v>12.268762950999848</c:v>
                </c:pt>
                <c:pt idx="2">
                  <c:v>11.562461989768739</c:v>
                </c:pt>
                <c:pt idx="3">
                  <c:v>12.7732636375935</c:v>
                </c:pt>
                <c:pt idx="4">
                  <c:v>12.87416377491223</c:v>
                </c:pt>
                <c:pt idx="5">
                  <c:v>11.663362127087467</c:v>
                </c:pt>
                <c:pt idx="6">
                  <c:v>11.663362127087467</c:v>
                </c:pt>
                <c:pt idx="7">
                  <c:v>13.17686418686842</c:v>
                </c:pt>
                <c:pt idx="8">
                  <c:v>12.369663088318578</c:v>
                </c:pt>
                <c:pt idx="9">
                  <c:v>12.7732636375935</c:v>
                </c:pt>
                <c:pt idx="10">
                  <c:v>11.663362127087467</c:v>
                </c:pt>
                <c:pt idx="11">
                  <c:v>12.369663088318578</c:v>
                </c:pt>
                <c:pt idx="12">
                  <c:v>12.47056322563731</c:v>
                </c:pt>
                <c:pt idx="13">
                  <c:v>11.461561852450007</c:v>
                </c:pt>
                <c:pt idx="14">
                  <c:v>12.47056322563731</c:v>
                </c:pt>
                <c:pt idx="15">
                  <c:v>12.268762950999848</c:v>
                </c:pt>
                <c:pt idx="16">
                  <c:v>13.479564598824609</c:v>
                </c:pt>
                <c:pt idx="17">
                  <c:v>11.764262264406199</c:v>
                </c:pt>
                <c:pt idx="18">
                  <c:v>12.47056322563731</c:v>
                </c:pt>
                <c:pt idx="19">
                  <c:v>11.360661715131277</c:v>
                </c:pt>
                <c:pt idx="20">
                  <c:v>11.057961303175087</c:v>
                </c:pt>
                <c:pt idx="21">
                  <c:v>11.966062539043659</c:v>
                </c:pt>
                <c:pt idx="22">
                  <c:v>13.378664461505881</c:v>
                </c:pt>
                <c:pt idx="23">
                  <c:v>12.369663088318578</c:v>
                </c:pt>
                <c:pt idx="24">
                  <c:v>11.764262264406199</c:v>
                </c:pt>
                <c:pt idx="25">
                  <c:v>12.67236350027477</c:v>
                </c:pt>
                <c:pt idx="26">
                  <c:v>12.47056322563731</c:v>
                </c:pt>
                <c:pt idx="27">
                  <c:v>12.67236350027477</c:v>
                </c:pt>
                <c:pt idx="28">
                  <c:v>11.764262264406199</c:v>
                </c:pt>
                <c:pt idx="29">
                  <c:v>12.066962676362389</c:v>
                </c:pt>
                <c:pt idx="30">
                  <c:v>11.461561852450007</c:v>
                </c:pt>
                <c:pt idx="31">
                  <c:v>12.167862813681118</c:v>
                </c:pt>
                <c:pt idx="32">
                  <c:v>12.167862813681118</c:v>
                </c:pt>
                <c:pt idx="33">
                  <c:v>11.158861440493817</c:v>
                </c:pt>
                <c:pt idx="34">
                  <c:v>12.97506391223096</c:v>
                </c:pt>
                <c:pt idx="35">
                  <c:v>12.571463362956038</c:v>
                </c:pt>
                <c:pt idx="36">
                  <c:v>13.479564598824609</c:v>
                </c:pt>
                <c:pt idx="37">
                  <c:v>10.957061165856357</c:v>
                </c:pt>
                <c:pt idx="38">
                  <c:v>13.378664461505881</c:v>
                </c:pt>
                <c:pt idx="39">
                  <c:v>12.7732636375935</c:v>
                </c:pt>
                <c:pt idx="40">
                  <c:v>11.057961303175087</c:v>
                </c:pt>
                <c:pt idx="41">
                  <c:v>12.7732636375935</c:v>
                </c:pt>
                <c:pt idx="42">
                  <c:v>12.369663088318578</c:v>
                </c:pt>
                <c:pt idx="43">
                  <c:v>11.562461989768739</c:v>
                </c:pt>
                <c:pt idx="44">
                  <c:v>12.571463362956038</c:v>
                </c:pt>
                <c:pt idx="45">
                  <c:v>12.571463362956038</c:v>
                </c:pt>
                <c:pt idx="46">
                  <c:v>10.755260891218896</c:v>
                </c:pt>
                <c:pt idx="47">
                  <c:v>12.97506391223096</c:v>
                </c:pt>
                <c:pt idx="48">
                  <c:v>12.066962676362389</c:v>
                </c:pt>
                <c:pt idx="49">
                  <c:v>12.47056322563731</c:v>
                </c:pt>
                <c:pt idx="50">
                  <c:v>11.865162401724929</c:v>
                </c:pt>
                <c:pt idx="51">
                  <c:v>11.360661715131277</c:v>
                </c:pt>
                <c:pt idx="52">
                  <c:v>12.47056322563731</c:v>
                </c:pt>
                <c:pt idx="53">
                  <c:v>12.066962676362389</c:v>
                </c:pt>
                <c:pt idx="54">
                  <c:v>11.764262264406199</c:v>
                </c:pt>
                <c:pt idx="55">
                  <c:v>10.654360753900168</c:v>
                </c:pt>
                <c:pt idx="56">
                  <c:v>10.957061165856357</c:v>
                </c:pt>
                <c:pt idx="57">
                  <c:v>11.259761577812547</c:v>
                </c:pt>
                <c:pt idx="58">
                  <c:v>11.663362127087467</c:v>
                </c:pt>
                <c:pt idx="59">
                  <c:v>12.268762950999848</c:v>
                </c:pt>
                <c:pt idx="60">
                  <c:v>13.580464736143341</c:v>
                </c:pt>
                <c:pt idx="61">
                  <c:v>11.057961303175087</c:v>
                </c:pt>
                <c:pt idx="62">
                  <c:v>13.883165148099531</c:v>
                </c:pt>
                <c:pt idx="63">
                  <c:v>12.97506391223096</c:v>
                </c:pt>
                <c:pt idx="64">
                  <c:v>11.057961303175087</c:v>
                </c:pt>
                <c:pt idx="65">
                  <c:v>11.663362127087467</c:v>
                </c:pt>
                <c:pt idx="66">
                  <c:v>11.360661715131277</c:v>
                </c:pt>
                <c:pt idx="67">
                  <c:v>11.562461989768739</c:v>
                </c:pt>
                <c:pt idx="68">
                  <c:v>11.562461989768739</c:v>
                </c:pt>
                <c:pt idx="69">
                  <c:v>12.167862813681118</c:v>
                </c:pt>
                <c:pt idx="70">
                  <c:v>11.461561852450007</c:v>
                </c:pt>
                <c:pt idx="71">
                  <c:v>11.764262264406199</c:v>
                </c:pt>
                <c:pt idx="72">
                  <c:v>11.764262264406199</c:v>
                </c:pt>
                <c:pt idx="73">
                  <c:v>11.562461989768739</c:v>
                </c:pt>
                <c:pt idx="74">
                  <c:v>12.369663088318578</c:v>
                </c:pt>
                <c:pt idx="75">
                  <c:v>11.158861440493817</c:v>
                </c:pt>
                <c:pt idx="76">
                  <c:v>11.562461989768739</c:v>
                </c:pt>
                <c:pt idx="77">
                  <c:v>10.149860067306516</c:v>
                </c:pt>
                <c:pt idx="78">
                  <c:v>11.562461989768739</c:v>
                </c:pt>
                <c:pt idx="79">
                  <c:v>10.452560479262706</c:v>
                </c:pt>
                <c:pt idx="80">
                  <c:v>10.250760204625246</c:v>
                </c:pt>
                <c:pt idx="81">
                  <c:v>11.966062539043659</c:v>
                </c:pt>
                <c:pt idx="82">
                  <c:v>11.966062539043659</c:v>
                </c:pt>
                <c:pt idx="83">
                  <c:v>11.360661715131277</c:v>
                </c:pt>
                <c:pt idx="84">
                  <c:v>10.351660341943976</c:v>
                </c:pt>
                <c:pt idx="85">
                  <c:v>11.562461989768739</c:v>
                </c:pt>
                <c:pt idx="86">
                  <c:v>11.259761577812547</c:v>
                </c:pt>
                <c:pt idx="87">
                  <c:v>10.856161028537628</c:v>
                </c:pt>
                <c:pt idx="88">
                  <c:v>10.250760204625246</c:v>
                </c:pt>
                <c:pt idx="89">
                  <c:v>10.250760204625246</c:v>
                </c:pt>
                <c:pt idx="90">
                  <c:v>10.755260891218896</c:v>
                </c:pt>
                <c:pt idx="91">
                  <c:v>10.755260891218896</c:v>
                </c:pt>
                <c:pt idx="92">
                  <c:v>12.167862813681118</c:v>
                </c:pt>
                <c:pt idx="93">
                  <c:v>10.553460616581436</c:v>
                </c:pt>
                <c:pt idx="94">
                  <c:v>10.755260891218896</c:v>
                </c:pt>
                <c:pt idx="95">
                  <c:v>11.461561852450007</c:v>
                </c:pt>
                <c:pt idx="96">
                  <c:v>11.360661715131277</c:v>
                </c:pt>
                <c:pt idx="97">
                  <c:v>13.17686418686842</c:v>
                </c:pt>
                <c:pt idx="98">
                  <c:v>10.250760204625246</c:v>
                </c:pt>
                <c:pt idx="99">
                  <c:v>12.268762950999848</c:v>
                </c:pt>
                <c:pt idx="100">
                  <c:v>11.461561852450007</c:v>
                </c:pt>
                <c:pt idx="101">
                  <c:v>10.250760204625246</c:v>
                </c:pt>
                <c:pt idx="102">
                  <c:v>10.856161028537628</c:v>
                </c:pt>
                <c:pt idx="103">
                  <c:v>12.167862813681118</c:v>
                </c:pt>
                <c:pt idx="104">
                  <c:v>9.9480597926690564</c:v>
                </c:pt>
                <c:pt idx="105">
                  <c:v>10.452560479262706</c:v>
                </c:pt>
                <c:pt idx="106">
                  <c:v>9.6453593807128648</c:v>
                </c:pt>
                <c:pt idx="107">
                  <c:v>11.865162401724929</c:v>
                </c:pt>
                <c:pt idx="108">
                  <c:v>12.268762950999848</c:v>
                </c:pt>
                <c:pt idx="109">
                  <c:v>10.856161028537628</c:v>
                </c:pt>
                <c:pt idx="110">
                  <c:v>11.259761577812547</c:v>
                </c:pt>
                <c:pt idx="111">
                  <c:v>11.057961303175087</c:v>
                </c:pt>
                <c:pt idx="112">
                  <c:v>10.755260891218896</c:v>
                </c:pt>
                <c:pt idx="113">
                  <c:v>10.351660341943976</c:v>
                </c:pt>
                <c:pt idx="114">
                  <c:v>10.452560479262706</c:v>
                </c:pt>
                <c:pt idx="115">
                  <c:v>11.057961303175087</c:v>
                </c:pt>
                <c:pt idx="116">
                  <c:v>10.553460616581436</c:v>
                </c:pt>
                <c:pt idx="117">
                  <c:v>10.250760204625246</c:v>
                </c:pt>
                <c:pt idx="118">
                  <c:v>10.553460616581436</c:v>
                </c:pt>
                <c:pt idx="119">
                  <c:v>9.6453593807128648</c:v>
                </c:pt>
                <c:pt idx="120">
                  <c:v>10.755260891218896</c:v>
                </c:pt>
                <c:pt idx="121">
                  <c:v>11.764262264406199</c:v>
                </c:pt>
                <c:pt idx="122">
                  <c:v>11.966062539043659</c:v>
                </c:pt>
                <c:pt idx="123">
                  <c:v>11.360661715131277</c:v>
                </c:pt>
                <c:pt idx="124">
                  <c:v>11.461561852450007</c:v>
                </c:pt>
                <c:pt idx="125">
                  <c:v>10.452560479262706</c:v>
                </c:pt>
                <c:pt idx="126">
                  <c:v>10.250760204625246</c:v>
                </c:pt>
                <c:pt idx="127">
                  <c:v>11.764262264406199</c:v>
                </c:pt>
                <c:pt idx="128">
                  <c:v>11.057961303175087</c:v>
                </c:pt>
                <c:pt idx="129">
                  <c:v>10.654360753900168</c:v>
                </c:pt>
                <c:pt idx="130">
                  <c:v>12.47056322563731</c:v>
                </c:pt>
                <c:pt idx="131">
                  <c:v>9.6453593807128648</c:v>
                </c:pt>
                <c:pt idx="132">
                  <c:v>10.452560479262706</c:v>
                </c:pt>
                <c:pt idx="133">
                  <c:v>11.158861440493817</c:v>
                </c:pt>
                <c:pt idx="134">
                  <c:v>10.250760204625246</c:v>
                </c:pt>
                <c:pt idx="135">
                  <c:v>9.1408586941192151</c:v>
                </c:pt>
                <c:pt idx="136">
                  <c:v>10.048959929987786</c:v>
                </c:pt>
                <c:pt idx="137">
                  <c:v>10.755260891218896</c:v>
                </c:pt>
                <c:pt idx="138">
                  <c:v>10.351660341943976</c:v>
                </c:pt>
                <c:pt idx="139">
                  <c:v>10.755260891218896</c:v>
                </c:pt>
                <c:pt idx="140">
                  <c:v>11.158861440493817</c:v>
                </c:pt>
                <c:pt idx="141">
                  <c:v>11.057961303175087</c:v>
                </c:pt>
                <c:pt idx="142">
                  <c:v>10.149860067306516</c:v>
                </c:pt>
                <c:pt idx="143">
                  <c:v>9.4435591060754049</c:v>
                </c:pt>
                <c:pt idx="144">
                  <c:v>8.7372581448442936</c:v>
                </c:pt>
                <c:pt idx="145">
                  <c:v>11.461561852450007</c:v>
                </c:pt>
                <c:pt idx="146">
                  <c:v>9.5444592433941349</c:v>
                </c:pt>
              </c:numCache>
            </c:numRef>
          </c:yVal>
          <c:smooth val="0"/>
        </c:ser>
        <c:ser>
          <c:idx val="2"/>
          <c:order val="8"/>
          <c:tx>
            <c:v>Norm_T3</c:v>
          </c:tx>
          <c:spPr>
            <a:ln w="9525">
              <a:solidFill>
                <a:schemeClr val="tx1">
                  <a:shade val="95000"/>
                  <a:satMod val="105000"/>
                </a:schemeClr>
              </a:solidFill>
            </a:ln>
          </c:spPr>
          <c:marker>
            <c:symbol val="none"/>
          </c:marker>
          <c:xVal>
            <c:numRef>
              <c:f>Sheet1!$AI$5:$AI$75</c:f>
              <c:numCache>
                <c:formatCode>General</c:formatCode>
                <c:ptCount val="71"/>
                <c:pt idx="0">
                  <c:v>0</c:v>
                </c:pt>
                <c:pt idx="1">
                  <c:v>0.10000000000000009</c:v>
                </c:pt>
                <c:pt idx="2">
                  <c:v>0.20000000000000018</c:v>
                </c:pt>
                <c:pt idx="3">
                  <c:v>0.30000000000000027</c:v>
                </c:pt>
                <c:pt idx="4">
                  <c:v>0.40000000000000036</c:v>
                </c:pt>
                <c:pt idx="5">
                  <c:v>0.50000000000000044</c:v>
                </c:pt>
                <c:pt idx="6">
                  <c:v>0.60000000000000053</c:v>
                </c:pt>
                <c:pt idx="7">
                  <c:v>0.70000000000000062</c:v>
                </c:pt>
                <c:pt idx="8">
                  <c:v>0.80000000000000071</c:v>
                </c:pt>
                <c:pt idx="9">
                  <c:v>0.9000000000000008</c:v>
                </c:pt>
                <c:pt idx="10">
                  <c:v>1.0000000000000009</c:v>
                </c:pt>
                <c:pt idx="11">
                  <c:v>1.100000000000001</c:v>
                </c:pt>
                <c:pt idx="12">
                  <c:v>1.2000000000000011</c:v>
                </c:pt>
                <c:pt idx="13">
                  <c:v>1.3000000000000012</c:v>
                </c:pt>
                <c:pt idx="14">
                  <c:v>1.4000000000000012</c:v>
                </c:pt>
                <c:pt idx="15">
                  <c:v>1.5000000000000013</c:v>
                </c:pt>
                <c:pt idx="16">
                  <c:v>1.6000000000000014</c:v>
                </c:pt>
                <c:pt idx="17">
                  <c:v>1.7000000000000015</c:v>
                </c:pt>
                <c:pt idx="18">
                  <c:v>1.8000000000000016</c:v>
                </c:pt>
                <c:pt idx="19">
                  <c:v>1.9000000000000017</c:v>
                </c:pt>
                <c:pt idx="20">
                  <c:v>2.0000000000000018</c:v>
                </c:pt>
                <c:pt idx="21">
                  <c:v>2.1000000000000019</c:v>
                </c:pt>
                <c:pt idx="22">
                  <c:v>2.200000000000002</c:v>
                </c:pt>
                <c:pt idx="23">
                  <c:v>2.300000000000002</c:v>
                </c:pt>
                <c:pt idx="24">
                  <c:v>2.4000000000000021</c:v>
                </c:pt>
                <c:pt idx="25">
                  <c:v>2.5000000000000022</c:v>
                </c:pt>
                <c:pt idx="26">
                  <c:v>2.6000000000000023</c:v>
                </c:pt>
                <c:pt idx="27">
                  <c:v>2.700000000000002</c:v>
                </c:pt>
                <c:pt idx="28">
                  <c:v>2.800000000000002</c:v>
                </c:pt>
                <c:pt idx="29">
                  <c:v>2.9000000000000021</c:v>
                </c:pt>
                <c:pt idx="30">
                  <c:v>3.0000000000000018</c:v>
                </c:pt>
                <c:pt idx="31">
                  <c:v>3.1000000000000019</c:v>
                </c:pt>
                <c:pt idx="32">
                  <c:v>3.200000000000002</c:v>
                </c:pt>
                <c:pt idx="33">
                  <c:v>3.300000000000002</c:v>
                </c:pt>
                <c:pt idx="34">
                  <c:v>3.4000000000000021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4.1000000000000023</c:v>
                </c:pt>
                <c:pt idx="42">
                  <c:v>4.200000000000002</c:v>
                </c:pt>
                <c:pt idx="43">
                  <c:v>4.3000000000000016</c:v>
                </c:pt>
                <c:pt idx="44">
                  <c:v>4.4000000000000021</c:v>
                </c:pt>
                <c:pt idx="45">
                  <c:v>4.5000000000000018</c:v>
                </c:pt>
                <c:pt idx="46">
                  <c:v>4.6000000000000023</c:v>
                </c:pt>
                <c:pt idx="47">
                  <c:v>4.700000000000002</c:v>
                </c:pt>
                <c:pt idx="48">
                  <c:v>4.8000000000000025</c:v>
                </c:pt>
                <c:pt idx="49">
                  <c:v>4.9000000000000021</c:v>
                </c:pt>
                <c:pt idx="50">
                  <c:v>5.0000000000000027</c:v>
                </c:pt>
                <c:pt idx="51">
                  <c:v>5.1000000000000023</c:v>
                </c:pt>
                <c:pt idx="52">
                  <c:v>5.2000000000000028</c:v>
                </c:pt>
                <c:pt idx="53">
                  <c:v>5.3000000000000025</c:v>
                </c:pt>
                <c:pt idx="54">
                  <c:v>5.400000000000003</c:v>
                </c:pt>
                <c:pt idx="55">
                  <c:v>5.5000000000000027</c:v>
                </c:pt>
                <c:pt idx="56">
                  <c:v>5.6000000000000032</c:v>
                </c:pt>
                <c:pt idx="57">
                  <c:v>5.7000000000000028</c:v>
                </c:pt>
                <c:pt idx="58">
                  <c:v>5.8000000000000025</c:v>
                </c:pt>
                <c:pt idx="59">
                  <c:v>5.900000000000003</c:v>
                </c:pt>
                <c:pt idx="60">
                  <c:v>6.0000000000000036</c:v>
                </c:pt>
                <c:pt idx="61">
                  <c:v>6.1000000000000032</c:v>
                </c:pt>
                <c:pt idx="62">
                  <c:v>6.2000000000000028</c:v>
                </c:pt>
                <c:pt idx="63">
                  <c:v>6.3000000000000034</c:v>
                </c:pt>
                <c:pt idx="64">
                  <c:v>6.4000000000000039</c:v>
                </c:pt>
                <c:pt idx="65">
                  <c:v>6.5000000000000036</c:v>
                </c:pt>
                <c:pt idx="66">
                  <c:v>6.6000000000000032</c:v>
                </c:pt>
                <c:pt idx="67">
                  <c:v>6.7000000000000037</c:v>
                </c:pt>
                <c:pt idx="68">
                  <c:v>6.8000000000000043</c:v>
                </c:pt>
                <c:pt idx="69">
                  <c:v>6.9000000000000039</c:v>
                </c:pt>
                <c:pt idx="70">
                  <c:v>7.0000000000000036</c:v>
                </c:pt>
              </c:numCache>
            </c:numRef>
          </c:xVal>
          <c:yVal>
            <c:numRef>
              <c:f>Sheet1!$AJ$5:$AJ$75</c:f>
              <c:numCache>
                <c:formatCode>General</c:formatCode>
                <c:ptCount val="71"/>
                <c:pt idx="0">
                  <c:v>16.013568537672011</c:v>
                </c:pt>
                <c:pt idx="1">
                  <c:v>16.019158638417508</c:v>
                </c:pt>
                <c:pt idx="2">
                  <c:v>16.02678263436971</c:v>
                </c:pt>
                <c:pt idx="3">
                  <c:v>16.037067986747775</c:v>
                </c:pt>
                <c:pt idx="4">
                  <c:v>16.050792753979572</c:v>
                </c:pt>
                <c:pt idx="5">
                  <c:v>16.06890672002023</c:v>
                </c:pt>
                <c:pt idx="6">
                  <c:v>16.092550431949785</c:v>
                </c:pt>
                <c:pt idx="7">
                  <c:v>16.123070050093062</c:v>
                </c:pt>
                <c:pt idx="8">
                  <c:v>16.162025496105013</c:v>
                </c:pt>
                <c:pt idx="9">
                  <c:v>16.211189050489132</c:v>
                </c:pt>
                <c:pt idx="10">
                  <c:v>16.272531364404813</c:v>
                </c:pt>
                <c:pt idx="11">
                  <c:v>16.348191879680396</c:v>
                </c:pt>
                <c:pt idx="12">
                  <c:v>16.440430961809319</c:v>
                </c:pt>
                <c:pt idx="13">
                  <c:v>16.551561698388042</c:v>
                </c:pt>
                <c:pt idx="14">
                  <c:v>16.683860333657222</c:v>
                </c:pt>
                <c:pt idx="15">
                  <c:v>16.83945570049832</c:v>
                </c:pt>
                <c:pt idx="16">
                  <c:v>17.02019973548704</c:v>
                </c:pt>
                <c:pt idx="17">
                  <c:v>17.227523134351404</c:v>
                </c:pt>
                <c:pt idx="18">
                  <c:v>17.462282289600257</c:v>
                </c:pt>
                <c:pt idx="19">
                  <c:v>17.724605669968078</c:v>
                </c:pt>
                <c:pt idx="20">
                  <c:v>18.013749540305263</c:v>
                </c:pt>
                <c:pt idx="21">
                  <c:v>18.327974153201922</c:v>
                </c:pt>
                <c:pt idx="22">
                  <c:v>18.664452051358705</c:v>
                </c:pt>
                <c:pt idx="23">
                  <c:v>19.019219720267849</c:v>
                </c:pt>
                <c:pt idx="24">
                  <c:v>19.387182406361877</c:v>
                </c:pt>
                <c:pt idx="25">
                  <c:v>19.762179437956306</c:v>
                </c:pt>
                <c:pt idx="26">
                  <c:v>20.137113933521995</c:v>
                </c:pt>
                <c:pt idx="27">
                  <c:v>20.504146546301136</c:v>
                </c:pt>
                <c:pt idx="28">
                  <c:v>20.854948175519745</c:v>
                </c:pt>
                <c:pt idx="29">
                  <c:v>21.181001758423466</c:v>
                </c:pt>
                <c:pt idx="30">
                  <c:v>21.473938782479546</c:v>
                </c:pt>
                <c:pt idx="31">
                  <c:v>21.725892469908406</c:v>
                </c:pt>
                <c:pt idx="32">
                  <c:v>21.929847092304499</c:v>
                </c:pt>
                <c:pt idx="33">
                  <c:v>22.079961886137617</c:v>
                </c:pt>
                <c:pt idx="34">
                  <c:v>22.171848742983926</c:v>
                </c:pt>
                <c:pt idx="35">
                  <c:v>22.202785263549199</c:v>
                </c:pt>
                <c:pt idx="36">
                  <c:v>22.171848742983922</c:v>
                </c:pt>
                <c:pt idx="37">
                  <c:v>22.079961886137614</c:v>
                </c:pt>
                <c:pt idx="38">
                  <c:v>21.929847092304492</c:v>
                </c:pt>
                <c:pt idx="39">
                  <c:v>21.725892469908398</c:v>
                </c:pt>
                <c:pt idx="40">
                  <c:v>21.473938782479536</c:v>
                </c:pt>
                <c:pt idx="41">
                  <c:v>21.181001758423456</c:v>
                </c:pt>
                <c:pt idx="42">
                  <c:v>20.854948175519734</c:v>
                </c:pt>
                <c:pt idx="43">
                  <c:v>20.504146546301122</c:v>
                </c:pt>
                <c:pt idx="44">
                  <c:v>20.137113933521977</c:v>
                </c:pt>
                <c:pt idx="45">
                  <c:v>19.762179437956288</c:v>
                </c:pt>
                <c:pt idx="46">
                  <c:v>19.387182406361859</c:v>
                </c:pt>
                <c:pt idx="47">
                  <c:v>19.019219720267831</c:v>
                </c:pt>
                <c:pt idx="48">
                  <c:v>18.66445205135869</c:v>
                </c:pt>
                <c:pt idx="49">
                  <c:v>18.327974153201911</c:v>
                </c:pt>
                <c:pt idx="50">
                  <c:v>18.013749540305252</c:v>
                </c:pt>
                <c:pt idx="51">
                  <c:v>17.724605669968067</c:v>
                </c:pt>
                <c:pt idx="52">
                  <c:v>17.462282289600246</c:v>
                </c:pt>
                <c:pt idx="53">
                  <c:v>17.227523134351397</c:v>
                </c:pt>
                <c:pt idx="54">
                  <c:v>17.020199735487033</c:v>
                </c:pt>
                <c:pt idx="55">
                  <c:v>16.839455700498313</c:v>
                </c:pt>
                <c:pt idx="56">
                  <c:v>16.683860333657215</c:v>
                </c:pt>
                <c:pt idx="57">
                  <c:v>16.551561698388038</c:v>
                </c:pt>
                <c:pt idx="58">
                  <c:v>16.440430961809316</c:v>
                </c:pt>
                <c:pt idx="59">
                  <c:v>16.348191879680392</c:v>
                </c:pt>
                <c:pt idx="60">
                  <c:v>16.272531364404809</c:v>
                </c:pt>
                <c:pt idx="61">
                  <c:v>16.211189050489129</c:v>
                </c:pt>
                <c:pt idx="62">
                  <c:v>16.162025496105013</c:v>
                </c:pt>
                <c:pt idx="63">
                  <c:v>16.123070050093062</c:v>
                </c:pt>
                <c:pt idx="64">
                  <c:v>16.092550431949782</c:v>
                </c:pt>
                <c:pt idx="65">
                  <c:v>16.068906720020227</c:v>
                </c:pt>
                <c:pt idx="66">
                  <c:v>16.050792753979568</c:v>
                </c:pt>
                <c:pt idx="67">
                  <c:v>16.037067986747775</c:v>
                </c:pt>
                <c:pt idx="68">
                  <c:v>16.02678263436971</c:v>
                </c:pt>
                <c:pt idx="69">
                  <c:v>16.019158638417508</c:v>
                </c:pt>
                <c:pt idx="70">
                  <c:v>16.013568537672008</c:v>
                </c:pt>
              </c:numCache>
            </c:numRef>
          </c:yVal>
          <c:smooth val="1"/>
        </c:ser>
        <c:ser>
          <c:idx val="3"/>
          <c:order val="9"/>
          <c:tx>
            <c:v>Norm_T2</c:v>
          </c:tx>
          <c:spPr>
            <a:ln w="9525">
              <a:solidFill>
                <a:schemeClr val="tx1">
                  <a:shade val="95000"/>
                  <a:satMod val="105000"/>
                </a:schemeClr>
              </a:solidFill>
            </a:ln>
          </c:spPr>
          <c:marker>
            <c:symbol val="none"/>
          </c:marker>
          <c:xVal>
            <c:numRef>
              <c:f>Sheet1!$AK$5:$AK$75</c:f>
              <c:numCache>
                <c:formatCode>General</c:formatCode>
                <c:ptCount val="71"/>
                <c:pt idx="0">
                  <c:v>8</c:v>
                </c:pt>
                <c:pt idx="1">
                  <c:v>8.1</c:v>
                </c:pt>
                <c:pt idx="2">
                  <c:v>8.1999999999999993</c:v>
                </c:pt>
                <c:pt idx="3">
                  <c:v>8.3000000000000007</c:v>
                </c:pt>
                <c:pt idx="4">
                  <c:v>8.4</c:v>
                </c:pt>
                <c:pt idx="5">
                  <c:v>8.5</c:v>
                </c:pt>
                <c:pt idx="6">
                  <c:v>8.6000000000000014</c:v>
                </c:pt>
                <c:pt idx="7">
                  <c:v>8.7000000000000011</c:v>
                </c:pt>
                <c:pt idx="8">
                  <c:v>8.8000000000000007</c:v>
                </c:pt>
                <c:pt idx="9">
                  <c:v>8.9</c:v>
                </c:pt>
                <c:pt idx="10">
                  <c:v>9</c:v>
                </c:pt>
                <c:pt idx="11">
                  <c:v>9.1000000000000014</c:v>
                </c:pt>
                <c:pt idx="12">
                  <c:v>9.2000000000000011</c:v>
                </c:pt>
                <c:pt idx="13">
                  <c:v>9.3000000000000007</c:v>
                </c:pt>
                <c:pt idx="14">
                  <c:v>9.4000000000000021</c:v>
                </c:pt>
                <c:pt idx="15">
                  <c:v>9.5000000000000018</c:v>
                </c:pt>
                <c:pt idx="16">
                  <c:v>9.6000000000000014</c:v>
                </c:pt>
                <c:pt idx="17">
                  <c:v>9.7000000000000011</c:v>
                </c:pt>
                <c:pt idx="18">
                  <c:v>9.8000000000000007</c:v>
                </c:pt>
                <c:pt idx="19">
                  <c:v>9.9000000000000021</c:v>
                </c:pt>
                <c:pt idx="20">
                  <c:v>10.000000000000002</c:v>
                </c:pt>
                <c:pt idx="21">
                  <c:v>10.100000000000001</c:v>
                </c:pt>
                <c:pt idx="22">
                  <c:v>10.200000000000003</c:v>
                </c:pt>
                <c:pt idx="23">
                  <c:v>10.300000000000002</c:v>
                </c:pt>
                <c:pt idx="24">
                  <c:v>10.400000000000002</c:v>
                </c:pt>
                <c:pt idx="25">
                  <c:v>10.500000000000002</c:v>
                </c:pt>
                <c:pt idx="26">
                  <c:v>10.600000000000001</c:v>
                </c:pt>
                <c:pt idx="27">
                  <c:v>10.700000000000003</c:v>
                </c:pt>
                <c:pt idx="28">
                  <c:v>10.800000000000002</c:v>
                </c:pt>
                <c:pt idx="29">
                  <c:v>10.900000000000002</c:v>
                </c:pt>
                <c:pt idx="30">
                  <c:v>11.000000000000002</c:v>
                </c:pt>
                <c:pt idx="31">
                  <c:v>11.100000000000001</c:v>
                </c:pt>
                <c:pt idx="32">
                  <c:v>11.200000000000003</c:v>
                </c:pt>
                <c:pt idx="33">
                  <c:v>11.300000000000002</c:v>
                </c:pt>
                <c:pt idx="34">
                  <c:v>11.400000000000002</c:v>
                </c:pt>
                <c:pt idx="35">
                  <c:v>11.500000000000002</c:v>
                </c:pt>
                <c:pt idx="36">
                  <c:v>11.600000000000001</c:v>
                </c:pt>
                <c:pt idx="37">
                  <c:v>11.700000000000003</c:v>
                </c:pt>
                <c:pt idx="38">
                  <c:v>11.800000000000002</c:v>
                </c:pt>
                <c:pt idx="39">
                  <c:v>11.900000000000002</c:v>
                </c:pt>
                <c:pt idx="40">
                  <c:v>12.000000000000002</c:v>
                </c:pt>
                <c:pt idx="41">
                  <c:v>12.100000000000001</c:v>
                </c:pt>
                <c:pt idx="42">
                  <c:v>12.200000000000003</c:v>
                </c:pt>
                <c:pt idx="43">
                  <c:v>12.300000000000002</c:v>
                </c:pt>
                <c:pt idx="44">
                  <c:v>12.400000000000002</c:v>
                </c:pt>
                <c:pt idx="45">
                  <c:v>12.500000000000002</c:v>
                </c:pt>
                <c:pt idx="46">
                  <c:v>12.600000000000001</c:v>
                </c:pt>
                <c:pt idx="47">
                  <c:v>12.700000000000003</c:v>
                </c:pt>
                <c:pt idx="48">
                  <c:v>12.800000000000002</c:v>
                </c:pt>
                <c:pt idx="49">
                  <c:v>12.900000000000002</c:v>
                </c:pt>
                <c:pt idx="50">
                  <c:v>13.000000000000002</c:v>
                </c:pt>
                <c:pt idx="51">
                  <c:v>13.100000000000003</c:v>
                </c:pt>
                <c:pt idx="52">
                  <c:v>13.200000000000003</c:v>
                </c:pt>
                <c:pt idx="53">
                  <c:v>13.300000000000002</c:v>
                </c:pt>
                <c:pt idx="54">
                  <c:v>13.400000000000002</c:v>
                </c:pt>
                <c:pt idx="55">
                  <c:v>13.500000000000004</c:v>
                </c:pt>
                <c:pt idx="56">
                  <c:v>13.600000000000003</c:v>
                </c:pt>
                <c:pt idx="57">
                  <c:v>13.700000000000003</c:v>
                </c:pt>
                <c:pt idx="58">
                  <c:v>13.800000000000002</c:v>
                </c:pt>
                <c:pt idx="59">
                  <c:v>13.900000000000002</c:v>
                </c:pt>
                <c:pt idx="60">
                  <c:v>14.000000000000004</c:v>
                </c:pt>
                <c:pt idx="61">
                  <c:v>14.100000000000003</c:v>
                </c:pt>
                <c:pt idx="62">
                  <c:v>14.200000000000003</c:v>
                </c:pt>
                <c:pt idx="63">
                  <c:v>14.300000000000004</c:v>
                </c:pt>
                <c:pt idx="64">
                  <c:v>14.400000000000004</c:v>
                </c:pt>
                <c:pt idx="65">
                  <c:v>14.500000000000004</c:v>
                </c:pt>
                <c:pt idx="66">
                  <c:v>14.600000000000003</c:v>
                </c:pt>
                <c:pt idx="67">
                  <c:v>14.700000000000003</c:v>
                </c:pt>
                <c:pt idx="68">
                  <c:v>14.800000000000004</c:v>
                </c:pt>
                <c:pt idx="69">
                  <c:v>14.900000000000004</c:v>
                </c:pt>
                <c:pt idx="70">
                  <c:v>15.000000000000004</c:v>
                </c:pt>
              </c:numCache>
            </c:numRef>
          </c:xVal>
          <c:yVal>
            <c:numRef>
              <c:f>Sheet1!$AL$5:$AL$75</c:f>
              <c:numCache>
                <c:formatCode>General</c:formatCode>
                <c:ptCount val="71"/>
                <c:pt idx="0">
                  <c:v>8.0125993564097229</c:v>
                </c:pt>
                <c:pt idx="1">
                  <c:v>8.017790164244829</c:v>
                </c:pt>
                <c:pt idx="2">
                  <c:v>8.0248695890575874</c:v>
                </c:pt>
                <c:pt idx="3">
                  <c:v>8.0344202734086494</c:v>
                </c:pt>
                <c:pt idx="4">
                  <c:v>8.0471647001238864</c:v>
                </c:pt>
                <c:pt idx="5">
                  <c:v>8.0639848114473551</c:v>
                </c:pt>
                <c:pt idx="6">
                  <c:v>8.085939686810514</c:v>
                </c:pt>
                <c:pt idx="7">
                  <c:v>8.1142793322292732</c:v>
                </c:pt>
                <c:pt idx="8">
                  <c:v>8.1504522463832263</c:v>
                </c:pt>
                <c:pt idx="9">
                  <c:v>8.1961041183113359</c:v>
                </c:pt>
                <c:pt idx="10">
                  <c:v>8.2530648383758969</c:v>
                </c:pt>
                <c:pt idx="11">
                  <c:v>8.3233210311317958</c:v>
                </c:pt>
                <c:pt idx="12">
                  <c:v>8.4089716073943688</c:v>
                </c:pt>
                <c:pt idx="13">
                  <c:v>8.5121644342174676</c:v>
                </c:pt>
                <c:pt idx="14">
                  <c:v>8.6350131669674184</c:v>
                </c:pt>
                <c:pt idx="15">
                  <c:v>8.7794945790341554</c:v>
                </c:pt>
                <c:pt idx="16">
                  <c:v>8.9473283258093961</c:v>
                </c:pt>
                <c:pt idx="17">
                  <c:v>9.139842910469163</c:v>
                </c:pt>
                <c:pt idx="18">
                  <c:v>9.3578335546288081</c:v>
                </c:pt>
                <c:pt idx="19">
                  <c:v>9.6014195506846445</c:v>
                </c:pt>
                <c:pt idx="20">
                  <c:v>9.8699102874263165</c:v>
                </c:pt>
                <c:pt idx="21">
                  <c:v>10.161690285116071</c:v>
                </c:pt>
                <c:pt idx="22">
                  <c:v>10.474134047690224</c:v>
                </c:pt>
                <c:pt idx="23">
                  <c:v>10.803561168820144</c:v>
                </c:pt>
                <c:pt idx="24">
                  <c:v>11.145240805907456</c:v>
                </c:pt>
                <c:pt idx="25">
                  <c:v>11.49345233524514</c:v>
                </c:pt>
                <c:pt idx="26">
                  <c:v>11.84160579541328</c:v>
                </c:pt>
                <c:pt idx="27">
                  <c:v>12.182421792993914</c:v>
                </c:pt>
                <c:pt idx="28">
                  <c:v>12.508166162982622</c:v>
                </c:pt>
                <c:pt idx="29">
                  <c:v>12.810930204250363</c:v>
                </c:pt>
                <c:pt idx="30">
                  <c:v>13.08294315515958</c:v>
                </c:pt>
                <c:pt idx="31">
                  <c:v>13.316900150629234</c:v>
                </c:pt>
                <c:pt idx="32">
                  <c:v>13.506286585711321</c:v>
                </c:pt>
                <c:pt idx="33">
                  <c:v>13.645678894270647</c:v>
                </c:pt>
                <c:pt idx="34">
                  <c:v>13.731002404199359</c:v>
                </c:pt>
                <c:pt idx="35">
                  <c:v>13.759729173295685</c:v>
                </c:pt>
                <c:pt idx="36">
                  <c:v>13.731002404199357</c:v>
                </c:pt>
                <c:pt idx="37">
                  <c:v>13.645678894270642</c:v>
                </c:pt>
                <c:pt idx="38">
                  <c:v>13.506286585711313</c:v>
                </c:pt>
                <c:pt idx="39">
                  <c:v>13.316900150629227</c:v>
                </c:pt>
                <c:pt idx="40">
                  <c:v>13.082943155159569</c:v>
                </c:pt>
                <c:pt idx="41">
                  <c:v>12.810930204250351</c:v>
                </c:pt>
                <c:pt idx="42">
                  <c:v>12.508166162982612</c:v>
                </c:pt>
                <c:pt idx="43">
                  <c:v>12.182421792993901</c:v>
                </c:pt>
                <c:pt idx="44">
                  <c:v>11.841605795413265</c:v>
                </c:pt>
                <c:pt idx="45">
                  <c:v>11.493452335245125</c:v>
                </c:pt>
                <c:pt idx="46">
                  <c:v>11.145240805907441</c:v>
                </c:pt>
                <c:pt idx="47">
                  <c:v>10.80356116882013</c:v>
                </c:pt>
                <c:pt idx="48">
                  <c:v>10.474134047690212</c:v>
                </c:pt>
                <c:pt idx="49">
                  <c:v>10.161690285116059</c:v>
                </c:pt>
                <c:pt idx="50">
                  <c:v>9.8699102874263058</c:v>
                </c:pt>
                <c:pt idx="51">
                  <c:v>9.6014195506846338</c:v>
                </c:pt>
                <c:pt idx="52">
                  <c:v>9.3578335546287992</c:v>
                </c:pt>
                <c:pt idx="53">
                  <c:v>9.1398429104691541</c:v>
                </c:pt>
                <c:pt idx="54">
                  <c:v>8.947328325809389</c:v>
                </c:pt>
                <c:pt idx="55">
                  <c:v>8.7794945790341483</c:v>
                </c:pt>
                <c:pt idx="56">
                  <c:v>8.6350131669674148</c:v>
                </c:pt>
                <c:pt idx="57">
                  <c:v>8.512164434217464</c:v>
                </c:pt>
                <c:pt idx="58">
                  <c:v>8.4089716073943634</c:v>
                </c:pt>
                <c:pt idx="59">
                  <c:v>8.3233210311317922</c:v>
                </c:pt>
                <c:pt idx="60">
                  <c:v>8.2530648383758933</c:v>
                </c:pt>
                <c:pt idx="61">
                  <c:v>8.1961041183113341</c:v>
                </c:pt>
                <c:pt idx="62">
                  <c:v>8.1504522463832245</c:v>
                </c:pt>
                <c:pt idx="63">
                  <c:v>8.1142793322292714</c:v>
                </c:pt>
                <c:pt idx="64">
                  <c:v>8.0859396868105122</c:v>
                </c:pt>
                <c:pt idx="65">
                  <c:v>8.0639848114473551</c:v>
                </c:pt>
                <c:pt idx="66">
                  <c:v>8.0471647001238864</c:v>
                </c:pt>
                <c:pt idx="67">
                  <c:v>8.0344202734086476</c:v>
                </c:pt>
                <c:pt idx="68">
                  <c:v>8.0248695890575874</c:v>
                </c:pt>
                <c:pt idx="69">
                  <c:v>8.017790164244829</c:v>
                </c:pt>
                <c:pt idx="70">
                  <c:v>8.0125993564097229</c:v>
                </c:pt>
              </c:numCache>
            </c:numRef>
          </c:yVal>
          <c:smooth val="1"/>
        </c:ser>
        <c:ser>
          <c:idx val="7"/>
          <c:order val="10"/>
          <c:tx>
            <c:v>Norm_T1</c:v>
          </c:tx>
          <c:spPr>
            <a:ln w="9525">
              <a:solidFill>
                <a:schemeClr val="tx1">
                  <a:shade val="95000"/>
                  <a:satMod val="105000"/>
                </a:schemeClr>
              </a:solidFill>
            </a:ln>
          </c:spPr>
          <c:marker>
            <c:symbol val="none"/>
          </c:marker>
          <c:xVal>
            <c:numRef>
              <c:f>Sheet1!$AM$5:$AM$75</c:f>
              <c:numCache>
                <c:formatCode>General</c:formatCode>
                <c:ptCount val="71"/>
                <c:pt idx="0">
                  <c:v>16</c:v>
                </c:pt>
                <c:pt idx="1">
                  <c:v>16.100000000000001</c:v>
                </c:pt>
                <c:pt idx="2">
                  <c:v>16.2</c:v>
                </c:pt>
                <c:pt idx="3">
                  <c:v>16.3</c:v>
                </c:pt>
                <c:pt idx="4">
                  <c:v>16.399999999999999</c:v>
                </c:pt>
                <c:pt idx="5">
                  <c:v>16.5</c:v>
                </c:pt>
                <c:pt idx="6">
                  <c:v>16.600000000000001</c:v>
                </c:pt>
                <c:pt idx="7">
                  <c:v>16.7</c:v>
                </c:pt>
                <c:pt idx="8">
                  <c:v>16.8</c:v>
                </c:pt>
                <c:pt idx="9">
                  <c:v>16.900000000000002</c:v>
                </c:pt>
                <c:pt idx="10">
                  <c:v>17</c:v>
                </c:pt>
                <c:pt idx="11">
                  <c:v>17.100000000000001</c:v>
                </c:pt>
                <c:pt idx="12">
                  <c:v>17.200000000000003</c:v>
                </c:pt>
                <c:pt idx="13">
                  <c:v>17.3</c:v>
                </c:pt>
                <c:pt idx="14">
                  <c:v>17.400000000000002</c:v>
                </c:pt>
                <c:pt idx="15">
                  <c:v>17.5</c:v>
                </c:pt>
                <c:pt idx="16">
                  <c:v>17.600000000000001</c:v>
                </c:pt>
                <c:pt idx="17">
                  <c:v>17.700000000000003</c:v>
                </c:pt>
                <c:pt idx="18">
                  <c:v>17.8</c:v>
                </c:pt>
                <c:pt idx="19">
                  <c:v>17.900000000000002</c:v>
                </c:pt>
                <c:pt idx="20">
                  <c:v>18</c:v>
                </c:pt>
                <c:pt idx="21">
                  <c:v>18.100000000000001</c:v>
                </c:pt>
                <c:pt idx="22">
                  <c:v>18.200000000000003</c:v>
                </c:pt>
                <c:pt idx="23">
                  <c:v>18.3</c:v>
                </c:pt>
                <c:pt idx="24">
                  <c:v>18.400000000000002</c:v>
                </c:pt>
                <c:pt idx="25">
                  <c:v>18.500000000000004</c:v>
                </c:pt>
                <c:pt idx="26">
                  <c:v>18.600000000000001</c:v>
                </c:pt>
                <c:pt idx="27">
                  <c:v>18.700000000000003</c:v>
                </c:pt>
                <c:pt idx="28">
                  <c:v>18.8</c:v>
                </c:pt>
                <c:pt idx="29">
                  <c:v>18.900000000000002</c:v>
                </c:pt>
                <c:pt idx="30">
                  <c:v>19.000000000000004</c:v>
                </c:pt>
                <c:pt idx="31">
                  <c:v>19.100000000000001</c:v>
                </c:pt>
                <c:pt idx="32">
                  <c:v>19.200000000000003</c:v>
                </c:pt>
                <c:pt idx="33">
                  <c:v>19.3</c:v>
                </c:pt>
                <c:pt idx="34">
                  <c:v>19.400000000000002</c:v>
                </c:pt>
                <c:pt idx="35">
                  <c:v>19.500000000000004</c:v>
                </c:pt>
                <c:pt idx="36">
                  <c:v>19.600000000000001</c:v>
                </c:pt>
                <c:pt idx="37">
                  <c:v>19.700000000000003</c:v>
                </c:pt>
                <c:pt idx="38">
                  <c:v>19.8</c:v>
                </c:pt>
                <c:pt idx="39">
                  <c:v>19.900000000000002</c:v>
                </c:pt>
                <c:pt idx="40">
                  <c:v>20.000000000000004</c:v>
                </c:pt>
                <c:pt idx="41">
                  <c:v>20.100000000000001</c:v>
                </c:pt>
                <c:pt idx="42">
                  <c:v>20.200000000000003</c:v>
                </c:pt>
                <c:pt idx="43">
                  <c:v>20.3</c:v>
                </c:pt>
                <c:pt idx="44">
                  <c:v>20.400000000000002</c:v>
                </c:pt>
                <c:pt idx="45">
                  <c:v>20.500000000000004</c:v>
                </c:pt>
                <c:pt idx="46">
                  <c:v>20.6</c:v>
                </c:pt>
                <c:pt idx="47">
                  <c:v>20.700000000000003</c:v>
                </c:pt>
                <c:pt idx="48">
                  <c:v>20.8</c:v>
                </c:pt>
                <c:pt idx="49">
                  <c:v>20.900000000000002</c:v>
                </c:pt>
                <c:pt idx="50">
                  <c:v>21.000000000000004</c:v>
                </c:pt>
                <c:pt idx="51">
                  <c:v>21.1</c:v>
                </c:pt>
                <c:pt idx="52">
                  <c:v>21.200000000000003</c:v>
                </c:pt>
                <c:pt idx="53">
                  <c:v>21.300000000000004</c:v>
                </c:pt>
                <c:pt idx="54">
                  <c:v>21.400000000000002</c:v>
                </c:pt>
                <c:pt idx="55">
                  <c:v>21.500000000000004</c:v>
                </c:pt>
                <c:pt idx="56">
                  <c:v>21.6</c:v>
                </c:pt>
                <c:pt idx="57">
                  <c:v>21.700000000000003</c:v>
                </c:pt>
                <c:pt idx="58">
                  <c:v>21.800000000000004</c:v>
                </c:pt>
                <c:pt idx="59">
                  <c:v>21.900000000000002</c:v>
                </c:pt>
                <c:pt idx="60">
                  <c:v>22.000000000000004</c:v>
                </c:pt>
                <c:pt idx="61">
                  <c:v>22.1</c:v>
                </c:pt>
                <c:pt idx="62">
                  <c:v>22.200000000000003</c:v>
                </c:pt>
                <c:pt idx="63">
                  <c:v>22.300000000000004</c:v>
                </c:pt>
                <c:pt idx="64">
                  <c:v>22.400000000000002</c:v>
                </c:pt>
                <c:pt idx="65">
                  <c:v>22.500000000000004</c:v>
                </c:pt>
                <c:pt idx="66">
                  <c:v>22.600000000000005</c:v>
                </c:pt>
                <c:pt idx="67">
                  <c:v>22.700000000000003</c:v>
                </c:pt>
                <c:pt idx="68">
                  <c:v>22.800000000000004</c:v>
                </c:pt>
                <c:pt idx="69">
                  <c:v>22.900000000000006</c:v>
                </c:pt>
                <c:pt idx="70">
                  <c:v>23.000000000000004</c:v>
                </c:pt>
              </c:numCache>
            </c:numRef>
          </c:xVal>
          <c:yVal>
            <c:numRef>
              <c:f>Sheet1!$AN$5:$AN$75</c:f>
              <c:numCache>
                <c:formatCode>General</c:formatCode>
                <c:ptCount val="71"/>
                <c:pt idx="0">
                  <c:v>1.216489584387064E-2</c:v>
                </c:pt>
                <c:pt idx="1">
                  <c:v>1.7176710305352356E-2</c:v>
                </c:pt>
                <c:pt idx="2">
                  <c:v>2.4012017021118989E-2</c:v>
                </c:pt>
                <c:pt idx="3">
                  <c:v>3.3233367429040116E-2</c:v>
                </c:pt>
                <c:pt idx="4">
                  <c:v>4.5538331154097229E-2</c:v>
                </c:pt>
                <c:pt idx="5">
                  <c:v>6.1778438638825615E-2</c:v>
                </c:pt>
                <c:pt idx="6">
                  <c:v>8.2976249334289418E-2</c:v>
                </c:pt>
                <c:pt idx="7">
                  <c:v>0.11033866560067779</c:v>
                </c:pt>
                <c:pt idx="8">
                  <c:v>0.14526423788725318</c:v>
                </c:pt>
                <c:pt idx="9">
                  <c:v>0.18934190733508352</c:v>
                </c:pt>
                <c:pt idx="10">
                  <c:v>0.24433846463879649</c:v>
                </c:pt>
                <c:pt idx="11">
                  <c:v>0.31217203005828492</c:v>
                </c:pt>
                <c:pt idx="12">
                  <c:v>0.39486913817387259</c:v>
                </c:pt>
                <c:pt idx="13">
                  <c:v>0.49450359165824476</c:v>
                </c:pt>
                <c:pt idx="14">
                  <c:v>0.61311616120992207</c:v>
                </c:pt>
                <c:pt idx="15">
                  <c:v>0.75261545561918386</c:v>
                </c:pt>
                <c:pt idx="16">
                  <c:v>0.9146618318159685</c:v>
                </c:pt>
                <c:pt idx="17">
                  <c:v>1.1005379825219501</c:v>
                </c:pt>
                <c:pt idx="18">
                  <c:v>1.3110117079174708</c:v>
                </c:pt>
                <c:pt idx="19">
                  <c:v>1.546198186867932</c:v>
                </c:pt>
                <c:pt idx="20">
                  <c:v>1.8054306223426508</c:v>
                </c:pt>
                <c:pt idx="21">
                  <c:v>2.0871492408017245</c:v>
                </c:pt>
                <c:pt idx="22">
                  <c:v>2.3888190805284935</c:v>
                </c:pt>
                <c:pt idx="23">
                  <c:v>2.7068866457573804</c:v>
                </c:pt>
                <c:pt idx="24">
                  <c:v>3.0367842263934062</c:v>
                </c:pt>
                <c:pt idx="25">
                  <c:v>3.3729884616159973</c:v>
                </c:pt>
                <c:pt idx="26">
                  <c:v>3.7091366300542012</c:v>
                </c:pt>
                <c:pt idx="27">
                  <c:v>4.0382003518561929</c:v>
                </c:pt>
                <c:pt idx="28">
                  <c:v>4.3527121573625323</c:v>
                </c:pt>
                <c:pt idx="29">
                  <c:v>4.6450360592762134</c:v>
                </c:pt>
                <c:pt idx="30">
                  <c:v>4.9076692532575246</c:v>
                </c:pt>
                <c:pt idx="31">
                  <c:v>5.1335587661247786</c:v>
                </c:pt>
                <c:pt idx="32">
                  <c:v>5.3164146344798962</c:v>
                </c:pt>
                <c:pt idx="33">
                  <c:v>5.4510003117095902</c:v>
                </c:pt>
                <c:pt idx="34">
                  <c:v>5.5333816316407605</c:v>
                </c:pt>
                <c:pt idx="35">
                  <c:v>5.5611178224923856</c:v>
                </c:pt>
                <c:pt idx="36">
                  <c:v>5.5333816316407578</c:v>
                </c:pt>
                <c:pt idx="37">
                  <c:v>5.4510003117095858</c:v>
                </c:pt>
                <c:pt idx="38">
                  <c:v>5.316414634479889</c:v>
                </c:pt>
                <c:pt idx="39">
                  <c:v>5.1335587661247706</c:v>
                </c:pt>
                <c:pt idx="40">
                  <c:v>4.9076692532575157</c:v>
                </c:pt>
                <c:pt idx="41">
                  <c:v>4.6450360592762019</c:v>
                </c:pt>
                <c:pt idx="42">
                  <c:v>4.3527121573625207</c:v>
                </c:pt>
                <c:pt idx="43">
                  <c:v>4.0382003518561804</c:v>
                </c:pt>
                <c:pt idx="44">
                  <c:v>3.7091366300541884</c:v>
                </c:pt>
                <c:pt idx="45">
                  <c:v>3.3729884616159831</c:v>
                </c:pt>
                <c:pt idx="46">
                  <c:v>3.036784226393392</c:v>
                </c:pt>
                <c:pt idx="47">
                  <c:v>2.7068866457573666</c:v>
                </c:pt>
                <c:pt idx="48">
                  <c:v>2.3888190805284801</c:v>
                </c:pt>
                <c:pt idx="49">
                  <c:v>2.0871492408017125</c:v>
                </c:pt>
                <c:pt idx="50">
                  <c:v>1.8054306223426395</c:v>
                </c:pt>
                <c:pt idx="51">
                  <c:v>1.546198186867922</c:v>
                </c:pt>
                <c:pt idx="52">
                  <c:v>1.311011707917461</c:v>
                </c:pt>
                <c:pt idx="53">
                  <c:v>1.1005379825219419</c:v>
                </c:pt>
                <c:pt idx="54">
                  <c:v>0.91466183181596117</c:v>
                </c:pt>
                <c:pt idx="55">
                  <c:v>0.75261545561917786</c:v>
                </c:pt>
                <c:pt idx="56">
                  <c:v>0.61311616120991697</c:v>
                </c:pt>
                <c:pt idx="57">
                  <c:v>0.49450359165824032</c:v>
                </c:pt>
                <c:pt idx="58">
                  <c:v>0.39486913817386887</c:v>
                </c:pt>
                <c:pt idx="59">
                  <c:v>0.31217203005828187</c:v>
                </c:pt>
                <c:pt idx="60">
                  <c:v>0.24433846463879397</c:v>
                </c:pt>
                <c:pt idx="61">
                  <c:v>0.18934190733508158</c:v>
                </c:pt>
                <c:pt idx="62">
                  <c:v>0.1452642378872516</c:v>
                </c:pt>
                <c:pt idx="63">
                  <c:v>0.11033866560067658</c:v>
                </c:pt>
                <c:pt idx="64">
                  <c:v>8.297624933428846E-2</c:v>
                </c:pt>
                <c:pt idx="65">
                  <c:v>6.1778438638824838E-2</c:v>
                </c:pt>
                <c:pt idx="66">
                  <c:v>4.553833115409666E-2</c:v>
                </c:pt>
                <c:pt idx="67">
                  <c:v>3.3233367429039706E-2</c:v>
                </c:pt>
                <c:pt idx="68">
                  <c:v>2.4012017021118669E-2</c:v>
                </c:pt>
                <c:pt idx="69">
                  <c:v>1.7176710305352113E-2</c:v>
                </c:pt>
                <c:pt idx="70">
                  <c:v>1.2164895843870467E-2</c:v>
                </c:pt>
              </c:numCache>
            </c:numRef>
          </c:yVal>
          <c:smooth val="0"/>
        </c:ser>
        <c:ser>
          <c:idx val="11"/>
          <c:order val="11"/>
          <c:tx>
            <c:strRef>
              <c:f>Sheet1!$AS$4</c:f>
              <c:strCache>
                <c:ptCount val="1"/>
                <c:pt idx="0">
                  <c:v>telg II</c:v>
                </c:pt>
              </c:strCache>
            </c:strRef>
          </c:tx>
          <c:spPr>
            <a:ln w="9525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plus"/>
            <c:size val="2"/>
            <c:spPr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marker>
          <c:xVal>
            <c:numRef>
              <c:f>Sheet1!$AS$6:$AS$8</c:f>
              <c:numCache>
                <c:formatCode>General</c:formatCode>
                <c:ptCount val="3"/>
                <c:pt idx="0">
                  <c:v>8</c:v>
                </c:pt>
                <c:pt idx="1">
                  <c:v>8</c:v>
                </c:pt>
                <c:pt idx="2">
                  <c:v>15</c:v>
                </c:pt>
              </c:numCache>
            </c:numRef>
          </c:xVal>
          <c:yVal>
            <c:numRef>
              <c:f>Sheet1!$AT$6:$AT$8</c:f>
              <c:numCache>
                <c:formatCode>General</c:formatCode>
                <c:ptCount val="3"/>
                <c:pt idx="0">
                  <c:v>23</c:v>
                </c:pt>
                <c:pt idx="1">
                  <c:v>16</c:v>
                </c:pt>
                <c:pt idx="2">
                  <c:v>16</c:v>
                </c:pt>
              </c:numCache>
            </c:numRef>
          </c:yVal>
          <c:smooth val="0"/>
        </c:ser>
        <c:ser>
          <c:idx val="13"/>
          <c:order val="12"/>
          <c:tx>
            <c:strRef>
              <c:f>Sheet1!$AP$10</c:f>
              <c:strCache>
                <c:ptCount val="1"/>
                <c:pt idx="0">
                  <c:v>telg_IV</c:v>
                </c:pt>
              </c:strCache>
            </c:strRef>
          </c:tx>
          <c:spPr>
            <a:ln w="9525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plus"/>
            <c:size val="2"/>
            <c:spPr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marker>
          <c:xVal>
            <c:numRef>
              <c:f>Sheet1!$AP$12:$AP$14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7</c:v>
                </c:pt>
              </c:numCache>
            </c:numRef>
          </c:xVal>
          <c:yVal>
            <c:numRef>
              <c:f>Sheet1!$AQ$12:$AQ$14</c:f>
              <c:numCache>
                <c:formatCode>General</c:formatCode>
                <c:ptCount val="3"/>
                <c:pt idx="0">
                  <c:v>15</c:v>
                </c:pt>
                <c:pt idx="1">
                  <c:v>8</c:v>
                </c:pt>
                <c:pt idx="2">
                  <c:v>8</c:v>
                </c:pt>
              </c:numCache>
            </c:numRef>
          </c:yVal>
          <c:smooth val="0"/>
        </c:ser>
        <c:ser>
          <c:idx val="16"/>
          <c:order val="13"/>
          <c:tx>
            <c:strRef>
              <c:f>Sheet1!$AP$16</c:f>
              <c:strCache>
                <c:ptCount val="1"/>
                <c:pt idx="0">
                  <c:v>telg_VII</c:v>
                </c:pt>
              </c:strCache>
            </c:strRef>
          </c:tx>
          <c:spPr>
            <a:ln w="9525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plus"/>
            <c:size val="2"/>
            <c:spPr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marker>
          <c:xVal>
            <c:numRef>
              <c:f>Sheet1!$AP$18:$AP$20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7</c:v>
                </c:pt>
              </c:numCache>
            </c:numRef>
          </c:xVal>
          <c:yVal>
            <c:numRef>
              <c:f>Sheet1!$AQ$18:$AQ$20</c:f>
              <c:numCache>
                <c:formatCode>General</c:formatCode>
                <c:ptCount val="3"/>
                <c:pt idx="0">
                  <c:v>7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7"/>
          <c:order val="14"/>
          <c:tx>
            <c:v>telg_VIII</c:v>
          </c:tx>
          <c:spPr>
            <a:ln w="9525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plus"/>
            <c:size val="2"/>
            <c:spPr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marker>
          <c:xVal>
            <c:numRef>
              <c:f>Sheet1!$AS$18:$AS$20</c:f>
              <c:numCache>
                <c:formatCode>General</c:formatCode>
                <c:ptCount val="3"/>
                <c:pt idx="0">
                  <c:v>8</c:v>
                </c:pt>
                <c:pt idx="1">
                  <c:v>8</c:v>
                </c:pt>
                <c:pt idx="2">
                  <c:v>15</c:v>
                </c:pt>
              </c:numCache>
            </c:numRef>
          </c:xVal>
          <c:yVal>
            <c:numRef>
              <c:f>Sheet1!$AT$18:$AT$20</c:f>
              <c:numCache>
                <c:formatCode>General</c:formatCode>
                <c:ptCount val="3"/>
                <c:pt idx="0">
                  <c:v>7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ser>
          <c:idx val="12"/>
          <c:order val="15"/>
          <c:tx>
            <c:strRef>
              <c:f>Sheet1!$AV$4</c:f>
              <c:strCache>
                <c:ptCount val="1"/>
                <c:pt idx="0">
                  <c:v>telg III</c:v>
                </c:pt>
              </c:strCache>
            </c:strRef>
          </c:tx>
          <c:spPr>
            <a:ln w="9525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plus"/>
            <c:size val="2"/>
            <c:spPr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marker>
          <c:xVal>
            <c:numRef>
              <c:f>Sheet1!$AV$6:$AV$8</c:f>
              <c:numCache>
                <c:formatCode>General</c:formatCode>
                <c:ptCount val="3"/>
                <c:pt idx="0">
                  <c:v>16</c:v>
                </c:pt>
                <c:pt idx="1">
                  <c:v>16</c:v>
                </c:pt>
                <c:pt idx="2">
                  <c:v>23</c:v>
                </c:pt>
              </c:numCache>
            </c:numRef>
          </c:xVal>
          <c:yVal>
            <c:numRef>
              <c:f>Sheet1!$AW$6:$AW$8</c:f>
              <c:numCache>
                <c:formatCode>General</c:formatCode>
                <c:ptCount val="3"/>
                <c:pt idx="0">
                  <c:v>23</c:v>
                </c:pt>
                <c:pt idx="1">
                  <c:v>16</c:v>
                </c:pt>
                <c:pt idx="2">
                  <c:v>16</c:v>
                </c:pt>
              </c:numCache>
            </c:numRef>
          </c:yVal>
          <c:smooth val="0"/>
        </c:ser>
        <c:ser>
          <c:idx val="14"/>
          <c:order val="16"/>
          <c:tx>
            <c:strRef>
              <c:f>Sheet1!$AV$10</c:f>
              <c:strCache>
                <c:ptCount val="1"/>
                <c:pt idx="0">
                  <c:v>telg_VI</c:v>
                </c:pt>
              </c:strCache>
            </c:strRef>
          </c:tx>
          <c:spPr>
            <a:ln w="9525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plus"/>
            <c:size val="2"/>
            <c:spPr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marker>
          <c:xVal>
            <c:numRef>
              <c:f>Sheet1!$AV$12:$AV$14</c:f>
              <c:numCache>
                <c:formatCode>General</c:formatCode>
                <c:ptCount val="3"/>
                <c:pt idx="0">
                  <c:v>16</c:v>
                </c:pt>
                <c:pt idx="1">
                  <c:v>16</c:v>
                </c:pt>
                <c:pt idx="2">
                  <c:v>23</c:v>
                </c:pt>
              </c:numCache>
            </c:numRef>
          </c:xVal>
          <c:yVal>
            <c:numRef>
              <c:f>Sheet1!$AW$12:$AW$14</c:f>
              <c:numCache>
                <c:formatCode>General</c:formatCode>
                <c:ptCount val="3"/>
                <c:pt idx="0">
                  <c:v>15</c:v>
                </c:pt>
                <c:pt idx="1">
                  <c:v>8</c:v>
                </c:pt>
                <c:pt idx="2">
                  <c:v>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063360"/>
        <c:axId val="170055936"/>
      </c:scatterChart>
      <c:catAx>
        <c:axId val="14680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crossAx val="169788160"/>
        <c:crosses val="autoZero"/>
        <c:auto val="1"/>
        <c:lblAlgn val="ctr"/>
        <c:lblOffset val="100"/>
        <c:noMultiLvlLbl val="0"/>
      </c:catAx>
      <c:valAx>
        <c:axId val="169788160"/>
        <c:scaling>
          <c:orientation val="minMax"/>
          <c:max val="23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>
            <a:noFill/>
          </a:ln>
        </c:spPr>
        <c:crossAx val="146807040"/>
        <c:crosses val="autoZero"/>
        <c:crossBetween val="between"/>
      </c:valAx>
      <c:valAx>
        <c:axId val="170055936"/>
        <c:scaling>
          <c:orientation val="minMax"/>
          <c:max val="23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>
            <a:noFill/>
          </a:ln>
        </c:spPr>
        <c:crossAx val="170063360"/>
        <c:crosses val="max"/>
        <c:crossBetween val="midCat"/>
      </c:valAx>
      <c:valAx>
        <c:axId val="170063360"/>
        <c:scaling>
          <c:orientation val="minMax"/>
          <c:max val="23"/>
          <c:min val="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>
            <a:noFill/>
          </a:ln>
        </c:spPr>
        <c:crossAx val="170055936"/>
        <c:crosses val="max"/>
        <c:crossBetween val="midCat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12</xdr:col>
      <xdr:colOff>247650</xdr:colOff>
      <xdr:row>26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49"/>
  <sheetViews>
    <sheetView tabSelected="1" zoomScaleNormal="100" workbookViewId="0">
      <selection activeCell="E29" sqref="E29"/>
    </sheetView>
  </sheetViews>
  <sheetFormatPr defaultRowHeight="15" x14ac:dyDescent="0.25"/>
  <cols>
    <col min="1" max="1" width="9.140625" customWidth="1"/>
  </cols>
  <sheetData>
    <row r="1" spans="1:49" x14ac:dyDescent="0.25">
      <c r="A1" t="s">
        <v>0</v>
      </c>
      <c r="N1" t="s">
        <v>1</v>
      </c>
    </row>
    <row r="2" spans="1:49" x14ac:dyDescent="0.25">
      <c r="A2" s="1" t="s">
        <v>2</v>
      </c>
      <c r="B2" s="1" t="s">
        <v>3</v>
      </c>
      <c r="C2" s="1" t="s">
        <v>4</v>
      </c>
      <c r="E2" t="s">
        <v>5</v>
      </c>
      <c r="G2" s="2"/>
      <c r="N2" s="1" t="s">
        <v>2</v>
      </c>
      <c r="O2" s="1" t="s">
        <v>3</v>
      </c>
      <c r="P2" s="1" t="s">
        <v>4</v>
      </c>
      <c r="Q2" s="1" t="s">
        <v>6</v>
      </c>
      <c r="R2" s="1" t="s">
        <v>7</v>
      </c>
      <c r="S2" s="1" t="s">
        <v>8</v>
      </c>
      <c r="T2" s="1" t="s">
        <v>9</v>
      </c>
      <c r="AH2" t="s">
        <v>10</v>
      </c>
    </row>
    <row r="3" spans="1:49" x14ac:dyDescent="0.25">
      <c r="A3">
        <v>55.16</v>
      </c>
      <c r="B3">
        <v>49</v>
      </c>
      <c r="C3">
        <v>20.5305</v>
      </c>
      <c r="N3">
        <f>(A3-AVERAGE(A$3:A$149))/_xlfn.STDEV.S(A$3:A$149)+3.5</f>
        <v>5.4406598034236957</v>
      </c>
      <c r="O3">
        <f>(B3-AVERAGE(B$3:B$149))/_xlfn.STDEV.S(B$3:B$149)+3.5</f>
        <v>4.7732636375934998</v>
      </c>
      <c r="P3">
        <f>(C3-AVERAGE(C$3:C$149))/_xlfn.STDEV.S(C$3:C$149)+3.5</f>
        <v>4.5024554251751878</v>
      </c>
      <c r="Q3">
        <f>O3+8</f>
        <v>12.7732636375935</v>
      </c>
      <c r="R3">
        <f>P3+16</f>
        <v>20.502455425175189</v>
      </c>
      <c r="S3">
        <f>O3+8</f>
        <v>12.7732636375935</v>
      </c>
      <c r="T3">
        <f>N3+16</f>
        <v>21.440659803423696</v>
      </c>
      <c r="AD3" s="3" t="s">
        <v>11</v>
      </c>
      <c r="AE3" s="3"/>
      <c r="AF3" s="3"/>
      <c r="AI3" t="s">
        <v>4</v>
      </c>
      <c r="AK3" t="s">
        <v>3</v>
      </c>
      <c r="AM3" t="s">
        <v>2</v>
      </c>
      <c r="AP3" t="s">
        <v>12</v>
      </c>
    </row>
    <row r="4" spans="1:49" x14ac:dyDescent="0.25">
      <c r="A4">
        <v>44.24</v>
      </c>
      <c r="B4">
        <v>44</v>
      </c>
      <c r="C4">
        <v>17.891999999999999</v>
      </c>
      <c r="N4">
        <f t="shared" ref="N4:P67" si="0">(A4-AVERAGE(A$3:A$149))/_xlfn.STDEV.S(A$3:A$149)+3.5</f>
        <v>4.6039490500226101</v>
      </c>
      <c r="O4">
        <f t="shared" si="0"/>
        <v>4.2687629509998484</v>
      </c>
      <c r="P4">
        <f t="shared" si="0"/>
        <v>3.9765389916932206</v>
      </c>
      <c r="Q4">
        <f t="shared" ref="Q4:Q67" si="1">O4+8</f>
        <v>12.268762950999848</v>
      </c>
      <c r="R4">
        <f t="shared" ref="R4:R67" si="2">P4+16</f>
        <v>19.976538991693221</v>
      </c>
      <c r="S4">
        <f t="shared" ref="S4:S67" si="3">O4+8</f>
        <v>12.268762950999848</v>
      </c>
      <c r="T4">
        <f t="shared" ref="T4:T67" si="4">N4+16</f>
        <v>20.60394905002261</v>
      </c>
      <c r="V4" t="s">
        <v>13</v>
      </c>
      <c r="AD4" s="1" t="s">
        <v>2</v>
      </c>
      <c r="AE4" s="1" t="s">
        <v>3</v>
      </c>
      <c r="AF4" s="1" t="s">
        <v>4</v>
      </c>
      <c r="AH4" s="3"/>
      <c r="AI4" s="3" t="s">
        <v>14</v>
      </c>
      <c r="AJ4" s="3" t="s">
        <v>15</v>
      </c>
      <c r="AK4" s="3" t="s">
        <v>16</v>
      </c>
      <c r="AL4" s="3" t="s">
        <v>17</v>
      </c>
      <c r="AM4" s="3" t="s">
        <v>18</v>
      </c>
      <c r="AN4" s="3" t="s">
        <v>19</v>
      </c>
      <c r="AP4" s="4"/>
      <c r="AQ4" s="5"/>
      <c r="AR4" s="5"/>
      <c r="AS4" s="1" t="s">
        <v>20</v>
      </c>
      <c r="AT4" s="5"/>
      <c r="AU4" s="5"/>
      <c r="AV4" s="1" t="s">
        <v>21</v>
      </c>
      <c r="AW4" s="6"/>
    </row>
    <row r="5" spans="1:49" x14ac:dyDescent="0.25">
      <c r="A5">
        <v>34.86</v>
      </c>
      <c r="B5">
        <v>37</v>
      </c>
      <c r="C5">
        <v>13.4245</v>
      </c>
      <c r="N5">
        <f t="shared" si="0"/>
        <v>3.8852359669729593</v>
      </c>
      <c r="O5">
        <f t="shared" si="0"/>
        <v>3.562461989768738</v>
      </c>
      <c r="P5">
        <f t="shared" si="0"/>
        <v>3.0860589209785383</v>
      </c>
      <c r="Q5">
        <f t="shared" si="1"/>
        <v>11.562461989768739</v>
      </c>
      <c r="R5">
        <f t="shared" si="2"/>
        <v>19.086058920978537</v>
      </c>
      <c r="S5">
        <f t="shared" si="3"/>
        <v>11.562461989768739</v>
      </c>
      <c r="T5">
        <f t="shared" si="4"/>
        <v>19.88523596697296</v>
      </c>
      <c r="V5" s="1"/>
      <c r="W5" s="1" t="s">
        <v>22</v>
      </c>
      <c r="X5" s="1"/>
      <c r="Z5" s="1" t="s">
        <v>23</v>
      </c>
      <c r="AA5" s="1"/>
      <c r="AB5" s="1"/>
      <c r="AD5">
        <f>SUM(AB6:AB19)/2</f>
        <v>15.548076923076922</v>
      </c>
      <c r="AE5">
        <f>SUM(AB22:AB35)/2</f>
        <v>14.4375</v>
      </c>
      <c r="AF5">
        <f>SUM(AB38:AB51)/2</f>
        <v>13.939655172413794</v>
      </c>
      <c r="AH5">
        <v>-3.5</v>
      </c>
      <c r="AI5">
        <f>AH5+3.5</f>
        <v>0</v>
      </c>
      <c r="AJ5">
        <f t="shared" ref="AJ5:AJ36" si="5">_xlfn.NORM.S.DIST(AH5,FALSE)*$AD$5+16</f>
        <v>16.013568537672011</v>
      </c>
      <c r="AK5">
        <f>AH5+11.5</f>
        <v>8</v>
      </c>
      <c r="AL5">
        <f t="shared" ref="AL5:AL36" si="6">_xlfn.NORM.S.DIST(AH5,FALSE)*$AE$5+8</f>
        <v>8.0125993564097229</v>
      </c>
      <c r="AM5">
        <f>AH5+19.5</f>
        <v>16</v>
      </c>
      <c r="AN5">
        <f t="shared" ref="AN5:AN36" si="7">_xlfn.NORM.S.DIST(AH5,FALSE)*$AF$5</f>
        <v>1.216489584387064E-2</v>
      </c>
      <c r="AP5" s="7"/>
      <c r="AQ5" s="8"/>
      <c r="AR5" s="8"/>
      <c r="AS5" s="8" t="s">
        <v>24</v>
      </c>
      <c r="AT5" s="8" t="s">
        <v>25</v>
      </c>
      <c r="AU5" s="8"/>
      <c r="AV5" s="8" t="s">
        <v>24</v>
      </c>
      <c r="AW5" s="9" t="s">
        <v>25</v>
      </c>
    </row>
    <row r="6" spans="1:49" x14ac:dyDescent="0.25">
      <c r="A6">
        <v>41.94</v>
      </c>
      <c r="B6">
        <v>49</v>
      </c>
      <c r="C6">
        <v>20.895499999999998</v>
      </c>
      <c r="N6">
        <f t="shared" si="0"/>
        <v>4.4277187631341031</v>
      </c>
      <c r="O6">
        <f t="shared" si="0"/>
        <v>4.7732636375934998</v>
      </c>
      <c r="P6">
        <f t="shared" si="0"/>
        <v>4.5752086934036953</v>
      </c>
      <c r="Q6">
        <f t="shared" si="1"/>
        <v>12.7732636375935</v>
      </c>
      <c r="R6">
        <f t="shared" si="2"/>
        <v>20.575208693403695</v>
      </c>
      <c r="S6">
        <f t="shared" si="3"/>
        <v>12.7732636375935</v>
      </c>
      <c r="T6">
        <f t="shared" si="4"/>
        <v>20.427718763134102</v>
      </c>
      <c r="V6" t="s">
        <v>2</v>
      </c>
      <c r="W6">
        <v>0.5</v>
      </c>
      <c r="X6">
        <f t="array" ref="X6:X19">FREQUENCY(N3:N149,$W6:$W18)</f>
        <v>0</v>
      </c>
      <c r="Z6">
        <v>1</v>
      </c>
      <c r="AA6" s="8">
        <v>16</v>
      </c>
      <c r="AB6">
        <f t="shared" ref="AB6:AB21" si="8">X6/(MAX(X$6:X$19)/5.5)</f>
        <v>0</v>
      </c>
      <c r="AH6">
        <f>AH5+0.1</f>
        <v>-3.4</v>
      </c>
      <c r="AI6">
        <f t="shared" ref="AI6:AI69" si="9">AH6+3.5</f>
        <v>0.10000000000000009</v>
      </c>
      <c r="AJ6">
        <f t="shared" si="5"/>
        <v>16.019158638417508</v>
      </c>
      <c r="AK6">
        <f t="shared" ref="AK6:AK69" si="10">AH6+11.5</f>
        <v>8.1</v>
      </c>
      <c r="AL6">
        <f t="shared" si="6"/>
        <v>8.017790164244829</v>
      </c>
      <c r="AM6">
        <f t="shared" ref="AM6:AM69" si="11">AH6+19.5</f>
        <v>16.100000000000001</v>
      </c>
      <c r="AN6">
        <f t="shared" si="7"/>
        <v>1.7176710305352356E-2</v>
      </c>
      <c r="AP6" s="7"/>
      <c r="AQ6" s="8"/>
      <c r="AR6" s="8"/>
      <c r="AS6" s="8">
        <v>8</v>
      </c>
      <c r="AT6" s="8">
        <v>23</v>
      </c>
      <c r="AU6" s="8"/>
      <c r="AV6" s="8">
        <v>16</v>
      </c>
      <c r="AW6" s="9">
        <v>23</v>
      </c>
    </row>
    <row r="7" spans="1:49" x14ac:dyDescent="0.25">
      <c r="A7">
        <v>56.7</v>
      </c>
      <c r="B7">
        <v>50</v>
      </c>
      <c r="C7">
        <v>21.105</v>
      </c>
      <c r="N7">
        <f t="shared" si="0"/>
        <v>5.5586574737751313</v>
      </c>
      <c r="O7">
        <f t="shared" si="0"/>
        <v>4.8741637749122297</v>
      </c>
      <c r="P7">
        <f t="shared" si="0"/>
        <v>4.6169670761266346</v>
      </c>
      <c r="Q7">
        <f t="shared" si="1"/>
        <v>12.87416377491223</v>
      </c>
      <c r="R7">
        <f t="shared" si="2"/>
        <v>20.616967076126635</v>
      </c>
      <c r="S7">
        <f t="shared" si="3"/>
        <v>12.87416377491223</v>
      </c>
      <c r="T7">
        <f t="shared" si="4"/>
        <v>21.558657473775131</v>
      </c>
      <c r="W7">
        <v>1</v>
      </c>
      <c r="X7">
        <v>0</v>
      </c>
      <c r="Z7">
        <v>2</v>
      </c>
      <c r="AA7" s="8">
        <v>16</v>
      </c>
      <c r="AB7">
        <f t="shared" si="8"/>
        <v>0</v>
      </c>
      <c r="AD7" t="s">
        <v>26</v>
      </c>
      <c r="AH7">
        <f t="shared" ref="AH7:AH72" si="12">AH6+0.1</f>
        <v>-3.3</v>
      </c>
      <c r="AI7">
        <f t="shared" si="9"/>
        <v>0.20000000000000018</v>
      </c>
      <c r="AJ7">
        <f t="shared" si="5"/>
        <v>16.02678263436971</v>
      </c>
      <c r="AK7">
        <f t="shared" si="10"/>
        <v>8.1999999999999993</v>
      </c>
      <c r="AL7">
        <f t="shared" si="6"/>
        <v>8.0248695890575874</v>
      </c>
      <c r="AM7">
        <f t="shared" si="11"/>
        <v>16.2</v>
      </c>
      <c r="AN7">
        <f t="shared" si="7"/>
        <v>2.4012017021118989E-2</v>
      </c>
      <c r="AP7" s="7"/>
      <c r="AQ7" s="8"/>
      <c r="AR7" s="8"/>
      <c r="AS7" s="8">
        <v>8</v>
      </c>
      <c r="AT7" s="8">
        <v>16</v>
      </c>
      <c r="AU7" s="8"/>
      <c r="AV7" s="8">
        <v>16</v>
      </c>
      <c r="AW7" s="9">
        <v>16</v>
      </c>
    </row>
    <row r="8" spans="1:49" x14ac:dyDescent="0.25">
      <c r="A8">
        <v>30.4</v>
      </c>
      <c r="B8">
        <v>38</v>
      </c>
      <c r="C8">
        <v>10.533000000000001</v>
      </c>
      <c r="N8">
        <f t="shared" si="0"/>
        <v>3.5435024541369846</v>
      </c>
      <c r="O8">
        <f t="shared" si="0"/>
        <v>3.6633621270874679</v>
      </c>
      <c r="P8">
        <f t="shared" si="0"/>
        <v>2.5097135097929755</v>
      </c>
      <c r="Q8">
        <f t="shared" si="1"/>
        <v>11.663362127087467</v>
      </c>
      <c r="R8">
        <f t="shared" si="2"/>
        <v>18.509713509792974</v>
      </c>
      <c r="S8">
        <f t="shared" si="3"/>
        <v>11.663362127087467</v>
      </c>
      <c r="T8">
        <f t="shared" si="4"/>
        <v>19.543502454136984</v>
      </c>
      <c r="W8">
        <v>1.5</v>
      </c>
      <c r="X8">
        <v>1</v>
      </c>
      <c r="Z8">
        <v>3</v>
      </c>
      <c r="AA8" s="8">
        <v>16</v>
      </c>
      <c r="AB8">
        <f t="shared" si="8"/>
        <v>0.21153846153846154</v>
      </c>
      <c r="AD8" t="s">
        <v>27</v>
      </c>
      <c r="AH8">
        <f t="shared" si="12"/>
        <v>-3.1999999999999997</v>
      </c>
      <c r="AI8">
        <f t="shared" si="9"/>
        <v>0.30000000000000027</v>
      </c>
      <c r="AJ8">
        <f t="shared" si="5"/>
        <v>16.037067986747775</v>
      </c>
      <c r="AK8">
        <f t="shared" si="10"/>
        <v>8.3000000000000007</v>
      </c>
      <c r="AL8">
        <f t="shared" si="6"/>
        <v>8.0344202734086494</v>
      </c>
      <c r="AM8">
        <f t="shared" si="11"/>
        <v>16.3</v>
      </c>
      <c r="AN8">
        <f t="shared" si="7"/>
        <v>3.3233367429040116E-2</v>
      </c>
      <c r="AP8" s="7"/>
      <c r="AQ8" s="8"/>
      <c r="AR8" s="8"/>
      <c r="AS8" s="8">
        <v>15</v>
      </c>
      <c r="AT8" s="8">
        <v>16</v>
      </c>
      <c r="AU8" s="8"/>
      <c r="AV8" s="8">
        <v>23</v>
      </c>
      <c r="AW8" s="9">
        <v>16</v>
      </c>
    </row>
    <row r="9" spans="1:49" x14ac:dyDescent="0.25">
      <c r="A9">
        <v>40.42</v>
      </c>
      <c r="B9">
        <v>38</v>
      </c>
      <c r="C9">
        <v>9.4469999999999992</v>
      </c>
      <c r="N9">
        <f t="shared" si="0"/>
        <v>4.3112535300599593</v>
      </c>
      <c r="O9">
        <f t="shared" si="0"/>
        <v>3.6633621270874679</v>
      </c>
      <c r="P9">
        <f t="shared" si="0"/>
        <v>2.2932476213103459</v>
      </c>
      <c r="Q9">
        <f t="shared" si="1"/>
        <v>11.663362127087467</v>
      </c>
      <c r="R9">
        <f t="shared" si="2"/>
        <v>18.293247621310346</v>
      </c>
      <c r="S9">
        <f t="shared" si="3"/>
        <v>11.663362127087467</v>
      </c>
      <c r="T9">
        <f t="shared" si="4"/>
        <v>20.311253530059957</v>
      </c>
      <c r="W9">
        <v>2</v>
      </c>
      <c r="X9">
        <v>12</v>
      </c>
      <c r="Z9">
        <v>4</v>
      </c>
      <c r="AA9" s="8">
        <v>16</v>
      </c>
      <c r="AB9">
        <f t="shared" si="8"/>
        <v>2.5384615384615383</v>
      </c>
      <c r="AD9" t="s">
        <v>28</v>
      </c>
      <c r="AH9">
        <f t="shared" si="12"/>
        <v>-3.0999999999999996</v>
      </c>
      <c r="AI9">
        <f t="shared" si="9"/>
        <v>0.40000000000000036</v>
      </c>
      <c r="AJ9">
        <f t="shared" si="5"/>
        <v>16.050792753979572</v>
      </c>
      <c r="AK9">
        <f t="shared" si="10"/>
        <v>8.4</v>
      </c>
      <c r="AL9">
        <f t="shared" si="6"/>
        <v>8.0471647001238864</v>
      </c>
      <c r="AM9">
        <f t="shared" si="11"/>
        <v>16.399999999999999</v>
      </c>
      <c r="AN9">
        <f t="shared" si="7"/>
        <v>4.5538331154097229E-2</v>
      </c>
      <c r="AP9" s="7"/>
      <c r="AQ9" s="8"/>
      <c r="AR9" s="8"/>
      <c r="AS9" s="8"/>
      <c r="AT9" s="8"/>
      <c r="AU9" s="8"/>
      <c r="AV9" s="8"/>
      <c r="AW9" s="9"/>
    </row>
    <row r="10" spans="1:49" x14ac:dyDescent="0.25">
      <c r="A10">
        <v>53.58</v>
      </c>
      <c r="B10">
        <v>53</v>
      </c>
      <c r="C10">
        <v>32.412999999999997</v>
      </c>
      <c r="N10">
        <f t="shared" si="0"/>
        <v>5.3195972585176783</v>
      </c>
      <c r="O10">
        <f t="shared" si="0"/>
        <v>5.1768641868684195</v>
      </c>
      <c r="P10">
        <f t="shared" si="0"/>
        <v>6.870923123052572</v>
      </c>
      <c r="Q10">
        <f t="shared" si="1"/>
        <v>13.17686418686842</v>
      </c>
      <c r="R10">
        <f t="shared" si="2"/>
        <v>22.87092312305257</v>
      </c>
      <c r="S10">
        <f t="shared" si="3"/>
        <v>13.17686418686842</v>
      </c>
      <c r="T10">
        <f t="shared" si="4"/>
        <v>21.319597258517678</v>
      </c>
      <c r="W10">
        <v>2.5</v>
      </c>
      <c r="X10">
        <v>13</v>
      </c>
      <c r="Z10">
        <v>5</v>
      </c>
      <c r="AA10" s="8">
        <v>16</v>
      </c>
      <c r="AB10">
        <f t="shared" si="8"/>
        <v>2.75</v>
      </c>
      <c r="AD10" t="s">
        <v>29</v>
      </c>
      <c r="AH10">
        <f t="shared" si="12"/>
        <v>-2.9999999999999996</v>
      </c>
      <c r="AI10">
        <f t="shared" si="9"/>
        <v>0.50000000000000044</v>
      </c>
      <c r="AJ10">
        <f t="shared" si="5"/>
        <v>16.06890672002023</v>
      </c>
      <c r="AK10">
        <f t="shared" si="10"/>
        <v>8.5</v>
      </c>
      <c r="AL10">
        <f t="shared" si="6"/>
        <v>8.0639848114473551</v>
      </c>
      <c r="AM10">
        <f t="shared" si="11"/>
        <v>16.5</v>
      </c>
      <c r="AN10">
        <f t="shared" si="7"/>
        <v>6.1778438638825615E-2</v>
      </c>
      <c r="AP10" s="10" t="s">
        <v>30</v>
      </c>
      <c r="AQ10" s="8"/>
      <c r="AR10" s="8"/>
      <c r="AS10" s="8"/>
      <c r="AT10" s="8"/>
      <c r="AU10" s="8"/>
      <c r="AV10" s="3" t="s">
        <v>31</v>
      </c>
      <c r="AW10" s="9"/>
    </row>
    <row r="11" spans="1:49" x14ac:dyDescent="0.25">
      <c r="A11">
        <v>39.979999999999997</v>
      </c>
      <c r="B11">
        <v>45</v>
      </c>
      <c r="C11">
        <v>16.4985</v>
      </c>
      <c r="N11">
        <f t="shared" si="0"/>
        <v>4.2775399099595486</v>
      </c>
      <c r="O11">
        <f t="shared" si="0"/>
        <v>4.3696630883185792</v>
      </c>
      <c r="P11">
        <f t="shared" si="0"/>
        <v>3.6987809662783553</v>
      </c>
      <c r="Q11">
        <f t="shared" si="1"/>
        <v>12.369663088318578</v>
      </c>
      <c r="R11">
        <f t="shared" si="2"/>
        <v>19.698780966278356</v>
      </c>
      <c r="S11">
        <f t="shared" si="3"/>
        <v>12.369663088318578</v>
      </c>
      <c r="T11">
        <f t="shared" si="4"/>
        <v>20.27753990995955</v>
      </c>
      <c r="W11">
        <v>3</v>
      </c>
      <c r="X11">
        <v>22</v>
      </c>
      <c r="Z11">
        <v>6</v>
      </c>
      <c r="AA11" s="8">
        <v>16</v>
      </c>
      <c r="AB11">
        <f t="shared" si="8"/>
        <v>4.6538461538461533</v>
      </c>
      <c r="AD11" t="s">
        <v>32</v>
      </c>
      <c r="AH11">
        <f t="shared" si="12"/>
        <v>-2.8999999999999995</v>
      </c>
      <c r="AI11">
        <f t="shared" si="9"/>
        <v>0.60000000000000053</v>
      </c>
      <c r="AJ11">
        <f t="shared" si="5"/>
        <v>16.092550431949785</v>
      </c>
      <c r="AK11">
        <f t="shared" si="10"/>
        <v>8.6000000000000014</v>
      </c>
      <c r="AL11">
        <f t="shared" si="6"/>
        <v>8.085939686810514</v>
      </c>
      <c r="AM11">
        <f t="shared" si="11"/>
        <v>16.600000000000001</v>
      </c>
      <c r="AN11">
        <f t="shared" si="7"/>
        <v>8.2976249334289418E-2</v>
      </c>
      <c r="AP11" s="7" t="s">
        <v>24</v>
      </c>
      <c r="AQ11" s="8" t="s">
        <v>25</v>
      </c>
      <c r="AR11" s="8"/>
      <c r="AS11" s="8"/>
      <c r="AT11" s="8"/>
      <c r="AU11" s="8"/>
      <c r="AV11" s="8" t="s">
        <v>24</v>
      </c>
      <c r="AW11" s="9" t="s">
        <v>25</v>
      </c>
    </row>
    <row r="12" spans="1:49" x14ac:dyDescent="0.25">
      <c r="A12">
        <v>52.66</v>
      </c>
      <c r="B12">
        <v>49</v>
      </c>
      <c r="C12">
        <v>20.855</v>
      </c>
      <c r="N12">
        <f t="shared" si="0"/>
        <v>5.2491051437622751</v>
      </c>
      <c r="O12">
        <f t="shared" si="0"/>
        <v>4.7732636375934998</v>
      </c>
      <c r="P12">
        <f t="shared" si="0"/>
        <v>4.5671360704906698</v>
      </c>
      <c r="Q12">
        <f t="shared" si="1"/>
        <v>12.7732636375935</v>
      </c>
      <c r="R12">
        <f t="shared" si="2"/>
        <v>20.567136070490669</v>
      </c>
      <c r="S12">
        <f t="shared" si="3"/>
        <v>12.7732636375935</v>
      </c>
      <c r="T12">
        <f t="shared" si="4"/>
        <v>21.249105143762275</v>
      </c>
      <c r="W12">
        <v>3.5</v>
      </c>
      <c r="X12">
        <v>25</v>
      </c>
      <c r="Z12">
        <v>7</v>
      </c>
      <c r="AA12" s="8">
        <v>16</v>
      </c>
      <c r="AB12">
        <f t="shared" si="8"/>
        <v>5.2884615384615383</v>
      </c>
      <c r="AH12">
        <f t="shared" si="12"/>
        <v>-2.7999999999999994</v>
      </c>
      <c r="AI12">
        <f t="shared" si="9"/>
        <v>0.70000000000000062</v>
      </c>
      <c r="AJ12">
        <f t="shared" si="5"/>
        <v>16.123070050093062</v>
      </c>
      <c r="AK12">
        <f t="shared" si="10"/>
        <v>8.7000000000000011</v>
      </c>
      <c r="AL12">
        <f t="shared" si="6"/>
        <v>8.1142793322292732</v>
      </c>
      <c r="AM12">
        <f t="shared" si="11"/>
        <v>16.7</v>
      </c>
      <c r="AN12">
        <f t="shared" si="7"/>
        <v>0.11033866560067779</v>
      </c>
      <c r="AP12" s="7">
        <v>0</v>
      </c>
      <c r="AQ12" s="8">
        <v>15</v>
      </c>
      <c r="AR12" s="8"/>
      <c r="AS12" s="8"/>
      <c r="AT12" s="8"/>
      <c r="AU12" s="8"/>
      <c r="AV12" s="8">
        <v>16</v>
      </c>
      <c r="AW12" s="9">
        <v>15</v>
      </c>
    </row>
    <row r="13" spans="1:49" x14ac:dyDescent="0.25">
      <c r="A13">
        <v>18.940000000000001</v>
      </c>
      <c r="B13">
        <v>38</v>
      </c>
      <c r="C13">
        <v>9.5950000000000006</v>
      </c>
      <c r="N13">
        <f t="shared" si="0"/>
        <v>2.6654158942490325</v>
      </c>
      <c r="O13">
        <f t="shared" si="0"/>
        <v>3.6633621270874679</v>
      </c>
      <c r="P13">
        <f t="shared" si="0"/>
        <v>2.3227475766468371</v>
      </c>
      <c r="Q13">
        <f t="shared" si="1"/>
        <v>11.663362127087467</v>
      </c>
      <c r="R13">
        <f t="shared" si="2"/>
        <v>18.322747576646837</v>
      </c>
      <c r="S13">
        <f t="shared" si="3"/>
        <v>11.663362127087467</v>
      </c>
      <c r="T13">
        <f t="shared" si="4"/>
        <v>18.665415894249033</v>
      </c>
      <c r="W13">
        <v>4</v>
      </c>
      <c r="X13">
        <v>26</v>
      </c>
      <c r="Z13">
        <v>8</v>
      </c>
      <c r="AA13" s="8">
        <v>16</v>
      </c>
      <c r="AB13">
        <f t="shared" si="8"/>
        <v>5.5</v>
      </c>
      <c r="AH13">
        <f t="shared" si="12"/>
        <v>-2.6999999999999993</v>
      </c>
      <c r="AI13">
        <f t="shared" si="9"/>
        <v>0.80000000000000071</v>
      </c>
      <c r="AJ13">
        <f t="shared" si="5"/>
        <v>16.162025496105013</v>
      </c>
      <c r="AK13">
        <f t="shared" si="10"/>
        <v>8.8000000000000007</v>
      </c>
      <c r="AL13">
        <f t="shared" si="6"/>
        <v>8.1504522463832263</v>
      </c>
      <c r="AM13">
        <f t="shared" si="11"/>
        <v>16.8</v>
      </c>
      <c r="AN13">
        <f t="shared" si="7"/>
        <v>0.14526423788725318</v>
      </c>
      <c r="AP13" s="7">
        <v>0</v>
      </c>
      <c r="AQ13" s="8">
        <v>8</v>
      </c>
      <c r="AR13" s="8"/>
      <c r="AS13" s="8"/>
      <c r="AT13" s="8"/>
      <c r="AU13" s="8"/>
      <c r="AV13" s="8">
        <v>16</v>
      </c>
      <c r="AW13" s="9">
        <v>8</v>
      </c>
    </row>
    <row r="14" spans="1:49" x14ac:dyDescent="0.25">
      <c r="A14">
        <v>30.22</v>
      </c>
      <c r="B14">
        <v>45</v>
      </c>
      <c r="C14">
        <v>11.653500000000001</v>
      </c>
      <c r="N14">
        <f t="shared" si="0"/>
        <v>3.5297105186413624</v>
      </c>
      <c r="O14">
        <f t="shared" si="0"/>
        <v>4.3696630883185792</v>
      </c>
      <c r="P14">
        <f t="shared" si="0"/>
        <v>2.7330560770533672</v>
      </c>
      <c r="Q14">
        <f t="shared" si="1"/>
        <v>12.369663088318578</v>
      </c>
      <c r="R14">
        <f t="shared" si="2"/>
        <v>18.733056077053366</v>
      </c>
      <c r="S14">
        <f t="shared" si="3"/>
        <v>12.369663088318578</v>
      </c>
      <c r="T14">
        <f t="shared" si="4"/>
        <v>19.529710518641362</v>
      </c>
      <c r="W14">
        <v>4.5</v>
      </c>
      <c r="X14">
        <v>24</v>
      </c>
      <c r="Z14">
        <v>9</v>
      </c>
      <c r="AA14" s="8">
        <v>16</v>
      </c>
      <c r="AB14">
        <f t="shared" si="8"/>
        <v>5.0769230769230766</v>
      </c>
      <c r="AH14">
        <f t="shared" si="12"/>
        <v>-2.5999999999999992</v>
      </c>
      <c r="AI14">
        <f t="shared" si="9"/>
        <v>0.9000000000000008</v>
      </c>
      <c r="AJ14">
        <f t="shared" si="5"/>
        <v>16.211189050489132</v>
      </c>
      <c r="AK14">
        <f t="shared" si="10"/>
        <v>8.9</v>
      </c>
      <c r="AL14">
        <f t="shared" si="6"/>
        <v>8.1961041183113359</v>
      </c>
      <c r="AM14">
        <f t="shared" si="11"/>
        <v>16.900000000000002</v>
      </c>
      <c r="AN14">
        <f t="shared" si="7"/>
        <v>0.18934190733508352</v>
      </c>
      <c r="AP14" s="7">
        <v>7</v>
      </c>
      <c r="AQ14" s="8">
        <v>8</v>
      </c>
      <c r="AR14" s="8"/>
      <c r="AS14" s="8"/>
      <c r="AT14" s="8"/>
      <c r="AU14" s="8"/>
      <c r="AV14" s="8">
        <v>23</v>
      </c>
      <c r="AW14" s="9">
        <v>8</v>
      </c>
    </row>
    <row r="15" spans="1:49" x14ac:dyDescent="0.25">
      <c r="A15">
        <v>39.979999999999997</v>
      </c>
      <c r="B15">
        <v>46</v>
      </c>
      <c r="C15">
        <v>18.444500000000001</v>
      </c>
      <c r="N15">
        <f t="shared" si="0"/>
        <v>4.2775399099595486</v>
      </c>
      <c r="O15">
        <f t="shared" si="0"/>
        <v>4.4705632256373091</v>
      </c>
      <c r="P15">
        <f t="shared" si="0"/>
        <v>4.0866655141487023</v>
      </c>
      <c r="Q15">
        <f t="shared" si="1"/>
        <v>12.47056322563731</v>
      </c>
      <c r="R15">
        <f t="shared" si="2"/>
        <v>20.086665514148702</v>
      </c>
      <c r="S15">
        <f t="shared" si="3"/>
        <v>12.47056322563731</v>
      </c>
      <c r="T15">
        <f t="shared" si="4"/>
        <v>20.27753990995955</v>
      </c>
      <c r="W15">
        <v>5</v>
      </c>
      <c r="X15">
        <v>13</v>
      </c>
      <c r="Z15">
        <v>10</v>
      </c>
      <c r="AA15" s="8">
        <v>16</v>
      </c>
      <c r="AB15">
        <f t="shared" si="8"/>
        <v>2.75</v>
      </c>
      <c r="AH15">
        <f t="shared" si="12"/>
        <v>-2.4999999999999991</v>
      </c>
      <c r="AI15">
        <f t="shared" si="9"/>
        <v>1.0000000000000009</v>
      </c>
      <c r="AJ15">
        <f t="shared" si="5"/>
        <v>16.272531364404813</v>
      </c>
      <c r="AK15">
        <f t="shared" si="10"/>
        <v>9</v>
      </c>
      <c r="AL15">
        <f t="shared" si="6"/>
        <v>8.2530648383758969</v>
      </c>
      <c r="AM15">
        <f t="shared" si="11"/>
        <v>17</v>
      </c>
      <c r="AN15">
        <f t="shared" si="7"/>
        <v>0.24433846463879649</v>
      </c>
      <c r="AP15" s="7"/>
      <c r="AQ15" s="8"/>
      <c r="AR15" s="8"/>
      <c r="AS15" s="8"/>
      <c r="AT15" s="8"/>
      <c r="AU15" s="8"/>
      <c r="AV15" s="8"/>
      <c r="AW15" s="9"/>
    </row>
    <row r="16" spans="1:49" x14ac:dyDescent="0.25">
      <c r="A16">
        <v>48.14</v>
      </c>
      <c r="B16">
        <v>36</v>
      </c>
      <c r="C16">
        <v>21.618000000000002</v>
      </c>
      <c r="N16">
        <f t="shared" si="0"/>
        <v>4.9027743190944264</v>
      </c>
      <c r="O16">
        <f t="shared" si="0"/>
        <v>3.4615618524500076</v>
      </c>
      <c r="P16">
        <f t="shared" si="0"/>
        <v>4.7192202996916333</v>
      </c>
      <c r="Q16">
        <f t="shared" si="1"/>
        <v>11.461561852450007</v>
      </c>
      <c r="R16">
        <f t="shared" si="2"/>
        <v>20.719220299691635</v>
      </c>
      <c r="S16">
        <f t="shared" si="3"/>
        <v>11.461561852450007</v>
      </c>
      <c r="T16">
        <f t="shared" si="4"/>
        <v>20.902774319094426</v>
      </c>
      <c r="W16">
        <v>5.5</v>
      </c>
      <c r="X16">
        <v>9</v>
      </c>
      <c r="Z16" s="8">
        <v>11</v>
      </c>
      <c r="AA16" s="8">
        <v>16</v>
      </c>
      <c r="AB16">
        <f t="shared" si="8"/>
        <v>1.9038461538461537</v>
      </c>
      <c r="AH16">
        <f t="shared" si="12"/>
        <v>-2.399999999999999</v>
      </c>
      <c r="AI16">
        <f t="shared" si="9"/>
        <v>1.100000000000001</v>
      </c>
      <c r="AJ16">
        <f t="shared" si="5"/>
        <v>16.348191879680396</v>
      </c>
      <c r="AK16">
        <f t="shared" si="10"/>
        <v>9.1000000000000014</v>
      </c>
      <c r="AL16">
        <f t="shared" si="6"/>
        <v>8.3233210311317958</v>
      </c>
      <c r="AM16">
        <f t="shared" si="11"/>
        <v>17.100000000000001</v>
      </c>
      <c r="AN16">
        <f t="shared" si="7"/>
        <v>0.31217203005828492</v>
      </c>
      <c r="AP16" s="10" t="s">
        <v>33</v>
      </c>
      <c r="AQ16" s="8"/>
      <c r="AR16" s="8"/>
      <c r="AS16" s="3" t="s">
        <v>34</v>
      </c>
      <c r="AT16" s="8"/>
      <c r="AU16" s="8"/>
      <c r="AV16" s="8"/>
      <c r="AW16" s="9"/>
    </row>
    <row r="17" spans="1:49" x14ac:dyDescent="0.25">
      <c r="A17">
        <v>34.4</v>
      </c>
      <c r="B17">
        <v>46</v>
      </c>
      <c r="C17">
        <v>10.4815</v>
      </c>
      <c r="N17">
        <f t="shared" si="0"/>
        <v>3.8499899095952577</v>
      </c>
      <c r="O17">
        <f t="shared" si="0"/>
        <v>4.4705632256373091</v>
      </c>
      <c r="P17">
        <f t="shared" si="0"/>
        <v>2.4994483226319666</v>
      </c>
      <c r="Q17">
        <f t="shared" si="1"/>
        <v>12.47056322563731</v>
      </c>
      <c r="R17">
        <f t="shared" si="2"/>
        <v>18.499448322631967</v>
      </c>
      <c r="S17">
        <f t="shared" si="3"/>
        <v>12.47056322563731</v>
      </c>
      <c r="T17">
        <f t="shared" si="4"/>
        <v>19.849989909595259</v>
      </c>
      <c r="V17" s="8"/>
      <c r="W17" s="8">
        <v>6</v>
      </c>
      <c r="X17" s="8">
        <v>1</v>
      </c>
      <c r="Z17" s="8">
        <v>12</v>
      </c>
      <c r="AA17" s="8">
        <v>16</v>
      </c>
      <c r="AB17">
        <f t="shared" si="8"/>
        <v>0.21153846153846154</v>
      </c>
      <c r="AH17">
        <f t="shared" si="12"/>
        <v>-2.2999999999999989</v>
      </c>
      <c r="AI17">
        <f t="shared" si="9"/>
        <v>1.2000000000000011</v>
      </c>
      <c r="AJ17">
        <f t="shared" si="5"/>
        <v>16.440430961809319</v>
      </c>
      <c r="AK17">
        <f t="shared" si="10"/>
        <v>9.2000000000000011</v>
      </c>
      <c r="AL17">
        <f t="shared" si="6"/>
        <v>8.4089716073943688</v>
      </c>
      <c r="AM17">
        <f t="shared" si="11"/>
        <v>17.200000000000003</v>
      </c>
      <c r="AN17">
        <f t="shared" si="7"/>
        <v>0.39486913817387259</v>
      </c>
      <c r="AP17" s="7" t="s">
        <v>24</v>
      </c>
      <c r="AQ17" s="8" t="s">
        <v>25</v>
      </c>
      <c r="AR17" s="8"/>
      <c r="AS17" s="8" t="s">
        <v>24</v>
      </c>
      <c r="AT17" s="8" t="s">
        <v>25</v>
      </c>
      <c r="AU17" s="8"/>
      <c r="AV17" s="8"/>
      <c r="AW17" s="9"/>
    </row>
    <row r="18" spans="1:49" x14ac:dyDescent="0.25">
      <c r="A18">
        <v>49.92</v>
      </c>
      <c r="B18">
        <v>44</v>
      </c>
      <c r="C18">
        <v>14.2805</v>
      </c>
      <c r="N18">
        <f t="shared" si="0"/>
        <v>5.0391612367733583</v>
      </c>
      <c r="O18">
        <f t="shared" si="0"/>
        <v>4.2687629509998484</v>
      </c>
      <c r="P18">
        <f t="shared" si="0"/>
        <v>3.2566802842760803</v>
      </c>
      <c r="Q18">
        <f t="shared" si="1"/>
        <v>12.268762950999848</v>
      </c>
      <c r="R18">
        <f t="shared" si="2"/>
        <v>19.256680284276079</v>
      </c>
      <c r="S18">
        <f t="shared" si="3"/>
        <v>12.268762950999848</v>
      </c>
      <c r="T18">
        <f t="shared" si="4"/>
        <v>21.03916123677336</v>
      </c>
      <c r="V18" s="8"/>
      <c r="W18">
        <v>6.5</v>
      </c>
      <c r="X18" s="8">
        <v>1</v>
      </c>
      <c r="Z18" s="8">
        <v>13</v>
      </c>
      <c r="AA18" s="8">
        <v>16</v>
      </c>
      <c r="AB18">
        <f t="shared" si="8"/>
        <v>0.21153846153846154</v>
      </c>
      <c r="AH18">
        <f t="shared" si="12"/>
        <v>-2.1999999999999988</v>
      </c>
      <c r="AI18">
        <f t="shared" si="9"/>
        <v>1.3000000000000012</v>
      </c>
      <c r="AJ18">
        <f t="shared" si="5"/>
        <v>16.551561698388042</v>
      </c>
      <c r="AK18">
        <f t="shared" si="10"/>
        <v>9.3000000000000007</v>
      </c>
      <c r="AL18">
        <f t="shared" si="6"/>
        <v>8.5121644342174676</v>
      </c>
      <c r="AM18">
        <f t="shared" si="11"/>
        <v>17.3</v>
      </c>
      <c r="AN18">
        <f t="shared" si="7"/>
        <v>0.49450359165824476</v>
      </c>
      <c r="AP18" s="7">
        <v>0</v>
      </c>
      <c r="AQ18" s="8">
        <v>7</v>
      </c>
      <c r="AR18" s="8"/>
      <c r="AS18" s="8">
        <v>8</v>
      </c>
      <c r="AT18" s="8">
        <v>7</v>
      </c>
      <c r="AU18" s="8"/>
      <c r="AV18" s="8"/>
      <c r="AW18" s="9"/>
    </row>
    <row r="19" spans="1:49" x14ac:dyDescent="0.25">
      <c r="A19">
        <v>42.04</v>
      </c>
      <c r="B19">
        <v>56</v>
      </c>
      <c r="C19">
        <v>22.054000000000002</v>
      </c>
      <c r="N19">
        <f t="shared" si="0"/>
        <v>4.4353809495205594</v>
      </c>
      <c r="O19">
        <f t="shared" si="0"/>
        <v>5.4795645988246102</v>
      </c>
      <c r="P19">
        <f t="shared" si="0"/>
        <v>4.8061255735207551</v>
      </c>
      <c r="Q19">
        <f t="shared" si="1"/>
        <v>13.479564598824609</v>
      </c>
      <c r="R19">
        <f t="shared" si="2"/>
        <v>20.806125573520756</v>
      </c>
      <c r="S19">
        <f t="shared" si="3"/>
        <v>13.479564598824609</v>
      </c>
      <c r="T19">
        <f t="shared" si="4"/>
        <v>20.43538094952056</v>
      </c>
      <c r="W19" s="8">
        <v>7</v>
      </c>
      <c r="X19">
        <v>0</v>
      </c>
      <c r="Z19" s="8">
        <v>14</v>
      </c>
      <c r="AA19" s="8">
        <v>16</v>
      </c>
      <c r="AB19">
        <f t="shared" si="8"/>
        <v>0</v>
      </c>
      <c r="AH19">
        <f t="shared" si="12"/>
        <v>-2.0999999999999988</v>
      </c>
      <c r="AI19">
        <f t="shared" si="9"/>
        <v>1.4000000000000012</v>
      </c>
      <c r="AJ19">
        <f t="shared" si="5"/>
        <v>16.683860333657222</v>
      </c>
      <c r="AK19">
        <f t="shared" si="10"/>
        <v>9.4000000000000021</v>
      </c>
      <c r="AL19">
        <f t="shared" si="6"/>
        <v>8.6350131669674184</v>
      </c>
      <c r="AM19">
        <f t="shared" si="11"/>
        <v>17.400000000000002</v>
      </c>
      <c r="AN19">
        <f t="shared" si="7"/>
        <v>0.61311616120992207</v>
      </c>
      <c r="AP19" s="7">
        <v>0</v>
      </c>
      <c r="AQ19" s="8">
        <v>0</v>
      </c>
      <c r="AR19" s="8"/>
      <c r="AS19" s="8">
        <v>8</v>
      </c>
      <c r="AT19" s="8">
        <v>0</v>
      </c>
      <c r="AU19" s="8"/>
      <c r="AV19" s="8"/>
      <c r="AW19" s="9"/>
    </row>
    <row r="20" spans="1:49" x14ac:dyDescent="0.25">
      <c r="A20">
        <v>35.619999999999997</v>
      </c>
      <c r="B20">
        <v>39</v>
      </c>
      <c r="C20">
        <v>10.755500000000001</v>
      </c>
      <c r="N20">
        <f t="shared" si="0"/>
        <v>3.9434685835100312</v>
      </c>
      <c r="O20">
        <f t="shared" si="0"/>
        <v>3.7642622644061983</v>
      </c>
      <c r="P20">
        <f t="shared" si="0"/>
        <v>2.5540631048089835</v>
      </c>
      <c r="Q20">
        <f t="shared" si="1"/>
        <v>11.764262264406199</v>
      </c>
      <c r="R20">
        <f t="shared" si="2"/>
        <v>18.554063104808982</v>
      </c>
      <c r="S20">
        <f t="shared" si="3"/>
        <v>11.764262264406199</v>
      </c>
      <c r="T20">
        <f t="shared" si="4"/>
        <v>19.943468583510032</v>
      </c>
      <c r="Z20" s="8">
        <v>15</v>
      </c>
      <c r="AA20" s="8">
        <v>16</v>
      </c>
      <c r="AB20">
        <f t="shared" si="8"/>
        <v>0</v>
      </c>
      <c r="AH20">
        <f t="shared" si="12"/>
        <v>-1.9999999999999987</v>
      </c>
      <c r="AI20">
        <f t="shared" si="9"/>
        <v>1.5000000000000013</v>
      </c>
      <c r="AJ20">
        <f t="shared" si="5"/>
        <v>16.83945570049832</v>
      </c>
      <c r="AK20">
        <f t="shared" si="10"/>
        <v>9.5000000000000018</v>
      </c>
      <c r="AL20">
        <f t="shared" si="6"/>
        <v>8.7794945790341554</v>
      </c>
      <c r="AM20">
        <f t="shared" si="11"/>
        <v>17.5</v>
      </c>
      <c r="AN20">
        <f t="shared" si="7"/>
        <v>0.75261545561918386</v>
      </c>
      <c r="AP20" s="10">
        <v>7</v>
      </c>
      <c r="AQ20" s="3">
        <v>0</v>
      </c>
      <c r="AR20" s="3"/>
      <c r="AS20" s="3">
        <v>15</v>
      </c>
      <c r="AT20" s="3">
        <v>0</v>
      </c>
      <c r="AU20" s="3"/>
      <c r="AV20" s="3"/>
      <c r="AW20" s="11"/>
    </row>
    <row r="21" spans="1:49" x14ac:dyDescent="0.25">
      <c r="A21">
        <v>52.92</v>
      </c>
      <c r="B21">
        <v>46</v>
      </c>
      <c r="C21">
        <v>18.472999999999999</v>
      </c>
      <c r="N21">
        <f t="shared" si="0"/>
        <v>5.2690268283670632</v>
      </c>
      <c r="O21">
        <f t="shared" si="0"/>
        <v>4.4705632256373091</v>
      </c>
      <c r="P21">
        <f t="shared" si="0"/>
        <v>4.0923462487912019</v>
      </c>
      <c r="Q21">
        <f t="shared" si="1"/>
        <v>12.47056322563731</v>
      </c>
      <c r="R21">
        <f t="shared" si="2"/>
        <v>20.092346248791202</v>
      </c>
      <c r="S21">
        <f t="shared" si="3"/>
        <v>12.47056322563731</v>
      </c>
      <c r="T21">
        <f t="shared" si="4"/>
        <v>21.269026828367064</v>
      </c>
      <c r="Y21" s="8"/>
      <c r="Z21" s="8">
        <v>16</v>
      </c>
      <c r="AA21" s="8">
        <v>16</v>
      </c>
      <c r="AB21">
        <f t="shared" si="8"/>
        <v>0</v>
      </c>
      <c r="AH21">
        <f t="shared" si="12"/>
        <v>-1.8999999999999986</v>
      </c>
      <c r="AI21">
        <f t="shared" si="9"/>
        <v>1.6000000000000014</v>
      </c>
      <c r="AJ21">
        <f t="shared" si="5"/>
        <v>17.02019973548704</v>
      </c>
      <c r="AK21">
        <f t="shared" si="10"/>
        <v>9.6000000000000014</v>
      </c>
      <c r="AL21">
        <f t="shared" si="6"/>
        <v>8.9473283258093961</v>
      </c>
      <c r="AM21">
        <f t="shared" si="11"/>
        <v>17.600000000000001</v>
      </c>
      <c r="AN21">
        <f t="shared" si="7"/>
        <v>0.9146618318159685</v>
      </c>
    </row>
    <row r="22" spans="1:49" x14ac:dyDescent="0.25">
      <c r="A22">
        <v>33.119999999999997</v>
      </c>
      <c r="B22">
        <v>35</v>
      </c>
      <c r="C22">
        <v>11.691500000000001</v>
      </c>
      <c r="N22">
        <f t="shared" si="0"/>
        <v>3.7519139238486106</v>
      </c>
      <c r="O22">
        <f t="shared" si="0"/>
        <v>3.3606617151312776</v>
      </c>
      <c r="P22">
        <f t="shared" si="0"/>
        <v>2.7406303899100339</v>
      </c>
      <c r="Q22">
        <f t="shared" si="1"/>
        <v>11.360661715131277</v>
      </c>
      <c r="R22">
        <f t="shared" si="2"/>
        <v>18.740630389910034</v>
      </c>
      <c r="S22">
        <f t="shared" si="3"/>
        <v>11.360661715131277</v>
      </c>
      <c r="T22">
        <f t="shared" si="4"/>
        <v>19.751913923848612</v>
      </c>
      <c r="V22" s="5" t="s">
        <v>3</v>
      </c>
      <c r="W22" s="5"/>
      <c r="X22" s="5">
        <f t="array" ref="X22:X35">FREQUENCY(O3:O149,$W6:$W18)</f>
        <v>0</v>
      </c>
      <c r="Y22" s="8"/>
      <c r="Z22" s="5">
        <v>17</v>
      </c>
      <c r="AA22" s="5">
        <v>8</v>
      </c>
      <c r="AB22" s="5">
        <f t="shared" ref="AB22:AB37" si="13">X22/(MAX(X$22:X$35)/5.5)</f>
        <v>0</v>
      </c>
      <c r="AH22">
        <f t="shared" si="12"/>
        <v>-1.7999999999999985</v>
      </c>
      <c r="AI22">
        <f t="shared" si="9"/>
        <v>1.7000000000000015</v>
      </c>
      <c r="AJ22">
        <f t="shared" si="5"/>
        <v>17.227523134351404</v>
      </c>
      <c r="AK22">
        <f t="shared" si="10"/>
        <v>9.7000000000000011</v>
      </c>
      <c r="AL22">
        <f t="shared" si="6"/>
        <v>9.139842910469163</v>
      </c>
      <c r="AM22">
        <f t="shared" si="11"/>
        <v>17.700000000000003</v>
      </c>
      <c r="AN22">
        <f t="shared" si="7"/>
        <v>1.1005379825219501</v>
      </c>
    </row>
    <row r="23" spans="1:49" x14ac:dyDescent="0.25">
      <c r="A23">
        <v>35.020000000000003</v>
      </c>
      <c r="B23">
        <v>32</v>
      </c>
      <c r="C23">
        <v>19.427499999999998</v>
      </c>
      <c r="N23">
        <f t="shared" si="0"/>
        <v>3.8974954651912905</v>
      </c>
      <c r="O23">
        <f t="shared" si="0"/>
        <v>3.057961303175087</v>
      </c>
      <c r="P23">
        <f t="shared" si="0"/>
        <v>4.2826010283093137</v>
      </c>
      <c r="Q23">
        <f t="shared" si="1"/>
        <v>11.057961303175087</v>
      </c>
      <c r="R23">
        <f t="shared" si="2"/>
        <v>20.282601028309315</v>
      </c>
      <c r="S23">
        <f t="shared" si="3"/>
        <v>11.057961303175087</v>
      </c>
      <c r="T23">
        <f t="shared" si="4"/>
        <v>19.897495465191291</v>
      </c>
      <c r="X23">
        <v>1</v>
      </c>
      <c r="Y23" s="8"/>
      <c r="Z23" s="8">
        <v>18</v>
      </c>
      <c r="AA23" s="8">
        <v>8</v>
      </c>
      <c r="AB23" s="8">
        <f t="shared" si="13"/>
        <v>0.19642857142857142</v>
      </c>
      <c r="AH23">
        <f t="shared" si="12"/>
        <v>-1.6999999999999984</v>
      </c>
      <c r="AI23">
        <f t="shared" si="9"/>
        <v>1.8000000000000016</v>
      </c>
      <c r="AJ23">
        <f t="shared" si="5"/>
        <v>17.462282289600257</v>
      </c>
      <c r="AK23">
        <f t="shared" si="10"/>
        <v>9.8000000000000007</v>
      </c>
      <c r="AL23">
        <f t="shared" si="6"/>
        <v>9.3578335546288081</v>
      </c>
      <c r="AM23">
        <f t="shared" si="11"/>
        <v>17.8</v>
      </c>
      <c r="AN23">
        <f t="shared" si="7"/>
        <v>1.3110117079174708</v>
      </c>
    </row>
    <row r="24" spans="1:49" x14ac:dyDescent="0.25">
      <c r="A24">
        <v>32.26</v>
      </c>
      <c r="B24">
        <v>41</v>
      </c>
      <c r="C24">
        <v>8.9674999999999994</v>
      </c>
      <c r="N24">
        <f t="shared" si="0"/>
        <v>3.6860191209250819</v>
      </c>
      <c r="O24">
        <f t="shared" si="0"/>
        <v>3.9660625390436586</v>
      </c>
      <c r="P24">
        <f t="shared" si="0"/>
        <v>2.1976717525005665</v>
      </c>
      <c r="Q24">
        <f t="shared" si="1"/>
        <v>11.966062539043659</v>
      </c>
      <c r="R24">
        <f t="shared" si="2"/>
        <v>18.197671752500568</v>
      </c>
      <c r="S24">
        <f t="shared" si="3"/>
        <v>11.966062539043659</v>
      </c>
      <c r="T24">
        <f t="shared" si="4"/>
        <v>19.686019120925081</v>
      </c>
      <c r="X24">
        <v>2</v>
      </c>
      <c r="Y24" s="8"/>
      <c r="Z24" s="8">
        <v>19</v>
      </c>
      <c r="AA24" s="8">
        <v>8</v>
      </c>
      <c r="AB24" s="8">
        <f t="shared" si="13"/>
        <v>0.39285714285714285</v>
      </c>
      <c r="AH24">
        <f t="shared" si="12"/>
        <v>-1.5999999999999983</v>
      </c>
      <c r="AI24">
        <f t="shared" si="9"/>
        <v>1.9000000000000017</v>
      </c>
      <c r="AJ24">
        <f t="shared" si="5"/>
        <v>17.724605669968078</v>
      </c>
      <c r="AK24">
        <f t="shared" si="10"/>
        <v>9.9000000000000021</v>
      </c>
      <c r="AL24">
        <f t="shared" si="6"/>
        <v>9.6014195506846445</v>
      </c>
      <c r="AM24">
        <f t="shared" si="11"/>
        <v>17.900000000000002</v>
      </c>
      <c r="AN24">
        <f t="shared" si="7"/>
        <v>1.546198186867932</v>
      </c>
    </row>
    <row r="25" spans="1:49" x14ac:dyDescent="0.25">
      <c r="A25">
        <v>39.159999999999997</v>
      </c>
      <c r="B25">
        <v>55</v>
      </c>
      <c r="C25">
        <v>18.9665</v>
      </c>
      <c r="N25">
        <f t="shared" si="0"/>
        <v>4.2147099815906026</v>
      </c>
      <c r="O25">
        <f t="shared" si="0"/>
        <v>5.3786644615058803</v>
      </c>
      <c r="P25">
        <f t="shared" si="0"/>
        <v>4.1907126539165951</v>
      </c>
      <c r="Q25">
        <f t="shared" si="1"/>
        <v>13.378664461505881</v>
      </c>
      <c r="R25">
        <f t="shared" si="2"/>
        <v>20.190712653916595</v>
      </c>
      <c r="S25">
        <f t="shared" si="3"/>
        <v>13.378664461505881</v>
      </c>
      <c r="T25">
        <f t="shared" si="4"/>
        <v>20.214709981590602</v>
      </c>
      <c r="X25">
        <v>5</v>
      </c>
      <c r="Y25" s="8"/>
      <c r="Z25" s="8">
        <v>20</v>
      </c>
      <c r="AA25" s="8">
        <v>8</v>
      </c>
      <c r="AB25" s="8">
        <f t="shared" si="13"/>
        <v>0.98214285714285721</v>
      </c>
      <c r="AH25">
        <f t="shared" si="12"/>
        <v>-1.4999999999999982</v>
      </c>
      <c r="AI25">
        <f t="shared" si="9"/>
        <v>2.0000000000000018</v>
      </c>
      <c r="AJ25">
        <f t="shared" si="5"/>
        <v>18.013749540305263</v>
      </c>
      <c r="AK25">
        <f t="shared" si="10"/>
        <v>10.000000000000002</v>
      </c>
      <c r="AL25">
        <f t="shared" si="6"/>
        <v>9.8699102874263165</v>
      </c>
      <c r="AM25">
        <f t="shared" si="11"/>
        <v>18</v>
      </c>
      <c r="AN25">
        <f t="shared" si="7"/>
        <v>1.8054306223426508</v>
      </c>
    </row>
    <row r="26" spans="1:49" x14ac:dyDescent="0.25">
      <c r="A26">
        <v>45.7</v>
      </c>
      <c r="B26">
        <v>45</v>
      </c>
      <c r="C26">
        <v>23.170999999999999</v>
      </c>
      <c r="N26">
        <f t="shared" si="0"/>
        <v>4.7158169712648803</v>
      </c>
      <c r="O26">
        <f t="shared" si="0"/>
        <v>4.3696630883185792</v>
      </c>
      <c r="P26">
        <f t="shared" si="0"/>
        <v>5.0287705067022426</v>
      </c>
      <c r="Q26">
        <f t="shared" si="1"/>
        <v>12.369663088318578</v>
      </c>
      <c r="R26">
        <f t="shared" si="2"/>
        <v>21.028770506702244</v>
      </c>
      <c r="S26">
        <f t="shared" si="3"/>
        <v>12.369663088318578</v>
      </c>
      <c r="T26">
        <f t="shared" si="4"/>
        <v>20.715816971264879</v>
      </c>
      <c r="X26">
        <v>19</v>
      </c>
      <c r="Y26" s="8"/>
      <c r="Z26" s="8">
        <v>21</v>
      </c>
      <c r="AA26" s="8">
        <v>8</v>
      </c>
      <c r="AB26" s="8">
        <f t="shared" si="13"/>
        <v>3.7321428571428572</v>
      </c>
      <c r="AH26">
        <f t="shared" si="12"/>
        <v>-1.3999999999999981</v>
      </c>
      <c r="AI26">
        <f t="shared" si="9"/>
        <v>2.1000000000000019</v>
      </c>
      <c r="AJ26">
        <f t="shared" si="5"/>
        <v>18.327974153201922</v>
      </c>
      <c r="AK26">
        <f t="shared" si="10"/>
        <v>10.100000000000001</v>
      </c>
      <c r="AL26">
        <f t="shared" si="6"/>
        <v>10.161690285116071</v>
      </c>
      <c r="AM26">
        <f t="shared" si="11"/>
        <v>18.100000000000001</v>
      </c>
      <c r="AN26">
        <f t="shared" si="7"/>
        <v>2.0871492408017245</v>
      </c>
    </row>
    <row r="27" spans="1:49" x14ac:dyDescent="0.25">
      <c r="A27">
        <v>31.04</v>
      </c>
      <c r="B27">
        <v>39</v>
      </c>
      <c r="C27">
        <v>12.2155</v>
      </c>
      <c r="N27">
        <f t="shared" si="0"/>
        <v>3.5925404470103084</v>
      </c>
      <c r="O27">
        <f t="shared" si="0"/>
        <v>3.7642622644061983</v>
      </c>
      <c r="P27">
        <f t="shared" si="0"/>
        <v>2.8450761777230147</v>
      </c>
      <c r="Q27">
        <f t="shared" si="1"/>
        <v>11.764262264406199</v>
      </c>
      <c r="R27">
        <f t="shared" si="2"/>
        <v>18.845076177723016</v>
      </c>
      <c r="S27">
        <f t="shared" si="3"/>
        <v>11.764262264406199</v>
      </c>
      <c r="T27">
        <f t="shared" si="4"/>
        <v>19.592540447010308</v>
      </c>
      <c r="X27">
        <v>18</v>
      </c>
      <c r="Y27" s="8"/>
      <c r="Z27" s="8">
        <v>22</v>
      </c>
      <c r="AA27" s="8">
        <v>8</v>
      </c>
      <c r="AB27" s="8">
        <f t="shared" si="13"/>
        <v>3.5357142857142856</v>
      </c>
      <c r="AH27">
        <f t="shared" si="12"/>
        <v>-1.299999999999998</v>
      </c>
      <c r="AI27">
        <f t="shared" si="9"/>
        <v>2.200000000000002</v>
      </c>
      <c r="AJ27">
        <f t="shared" si="5"/>
        <v>18.664452051358705</v>
      </c>
      <c r="AK27">
        <f t="shared" si="10"/>
        <v>10.200000000000003</v>
      </c>
      <c r="AL27">
        <f t="shared" si="6"/>
        <v>10.474134047690224</v>
      </c>
      <c r="AM27">
        <f t="shared" si="11"/>
        <v>18.200000000000003</v>
      </c>
      <c r="AN27">
        <f t="shared" si="7"/>
        <v>2.3888190805284935</v>
      </c>
    </row>
    <row r="28" spans="1:49" x14ac:dyDescent="0.25">
      <c r="A28">
        <v>40.06</v>
      </c>
      <c r="B28">
        <v>48</v>
      </c>
      <c r="C28">
        <v>16.885000000000002</v>
      </c>
      <c r="N28">
        <f t="shared" si="0"/>
        <v>4.2836696590687149</v>
      </c>
      <c r="O28">
        <f t="shared" si="0"/>
        <v>4.6723635002747699</v>
      </c>
      <c r="P28">
        <f t="shared" si="0"/>
        <v>3.7758197009915566</v>
      </c>
      <c r="Q28">
        <f t="shared" si="1"/>
        <v>12.67236350027477</v>
      </c>
      <c r="R28">
        <f t="shared" si="2"/>
        <v>19.775819700991555</v>
      </c>
      <c r="S28">
        <f t="shared" si="3"/>
        <v>12.67236350027477</v>
      </c>
      <c r="T28">
        <f t="shared" si="4"/>
        <v>20.283669659068714</v>
      </c>
      <c r="X28">
        <v>28</v>
      </c>
      <c r="Y28" s="8"/>
      <c r="Z28" s="8">
        <v>23</v>
      </c>
      <c r="AA28" s="8">
        <v>8</v>
      </c>
      <c r="AB28" s="8">
        <f t="shared" si="13"/>
        <v>5.5</v>
      </c>
      <c r="AH28">
        <f t="shared" si="12"/>
        <v>-1.199999999999998</v>
      </c>
      <c r="AI28">
        <f t="shared" si="9"/>
        <v>2.300000000000002</v>
      </c>
      <c r="AJ28">
        <f t="shared" si="5"/>
        <v>19.019219720267849</v>
      </c>
      <c r="AK28">
        <f t="shared" si="10"/>
        <v>10.300000000000002</v>
      </c>
      <c r="AL28">
        <f t="shared" si="6"/>
        <v>10.803561168820144</v>
      </c>
      <c r="AM28">
        <f t="shared" si="11"/>
        <v>18.3</v>
      </c>
      <c r="AN28">
        <f t="shared" si="7"/>
        <v>2.7068866457573804</v>
      </c>
    </row>
    <row r="29" spans="1:49" x14ac:dyDescent="0.25">
      <c r="A29">
        <v>31.02</v>
      </c>
      <c r="B29">
        <v>46</v>
      </c>
      <c r="C29">
        <v>9.7560000000000002</v>
      </c>
      <c r="N29">
        <f t="shared" si="0"/>
        <v>3.591008009733017</v>
      </c>
      <c r="O29">
        <f t="shared" si="0"/>
        <v>4.4705632256373091</v>
      </c>
      <c r="P29">
        <f t="shared" si="0"/>
        <v>2.3548387442763978</v>
      </c>
      <c r="Q29">
        <f t="shared" si="1"/>
        <v>12.47056322563731</v>
      </c>
      <c r="R29">
        <f t="shared" si="2"/>
        <v>18.3548387442764</v>
      </c>
      <c r="S29">
        <f t="shared" si="3"/>
        <v>12.47056322563731</v>
      </c>
      <c r="T29">
        <f t="shared" si="4"/>
        <v>19.591008009733017</v>
      </c>
      <c r="X29">
        <v>27</v>
      </c>
      <c r="Y29" s="8"/>
      <c r="Z29" s="8">
        <v>24</v>
      </c>
      <c r="AA29" s="8">
        <v>8</v>
      </c>
      <c r="AB29" s="8">
        <f t="shared" si="13"/>
        <v>5.3035714285714288</v>
      </c>
      <c r="AH29">
        <f t="shared" si="12"/>
        <v>-1.0999999999999979</v>
      </c>
      <c r="AI29">
        <f t="shared" si="9"/>
        <v>2.4000000000000021</v>
      </c>
      <c r="AJ29">
        <f t="shared" si="5"/>
        <v>19.387182406361877</v>
      </c>
      <c r="AK29">
        <f t="shared" si="10"/>
        <v>10.400000000000002</v>
      </c>
      <c r="AL29">
        <f t="shared" si="6"/>
        <v>11.145240805907456</v>
      </c>
      <c r="AM29">
        <f t="shared" si="11"/>
        <v>18.400000000000002</v>
      </c>
      <c r="AN29">
        <f t="shared" si="7"/>
        <v>3.0367842263934062</v>
      </c>
    </row>
    <row r="30" spans="1:49" x14ac:dyDescent="0.25">
      <c r="A30">
        <v>47.66</v>
      </c>
      <c r="B30">
        <v>48</v>
      </c>
      <c r="C30">
        <v>18.050999999999998</v>
      </c>
      <c r="N30">
        <f t="shared" si="0"/>
        <v>4.865995824439433</v>
      </c>
      <c r="O30">
        <f t="shared" si="0"/>
        <v>4.6723635002747699</v>
      </c>
      <c r="P30">
        <f t="shared" si="0"/>
        <v>4.0082315112776934</v>
      </c>
      <c r="Q30">
        <f t="shared" si="1"/>
        <v>12.67236350027477</v>
      </c>
      <c r="R30">
        <f t="shared" si="2"/>
        <v>20.008231511277693</v>
      </c>
      <c r="S30">
        <f t="shared" si="3"/>
        <v>12.67236350027477</v>
      </c>
      <c r="T30">
        <f t="shared" si="4"/>
        <v>20.865995824439434</v>
      </c>
      <c r="X30">
        <v>25</v>
      </c>
      <c r="Y30" s="8"/>
      <c r="Z30" s="8">
        <v>25</v>
      </c>
      <c r="AA30" s="8">
        <v>8</v>
      </c>
      <c r="AB30" s="8">
        <f t="shared" si="13"/>
        <v>4.9107142857142856</v>
      </c>
      <c r="AH30">
        <f t="shared" si="12"/>
        <v>-0.99999999999999789</v>
      </c>
      <c r="AI30">
        <f t="shared" si="9"/>
        <v>2.5000000000000022</v>
      </c>
      <c r="AJ30">
        <f t="shared" si="5"/>
        <v>19.762179437956306</v>
      </c>
      <c r="AK30">
        <f t="shared" si="10"/>
        <v>10.500000000000002</v>
      </c>
      <c r="AL30">
        <f t="shared" si="6"/>
        <v>11.49345233524514</v>
      </c>
      <c r="AM30">
        <f t="shared" si="11"/>
        <v>18.500000000000004</v>
      </c>
      <c r="AN30">
        <f t="shared" si="7"/>
        <v>3.3729884616159973</v>
      </c>
    </row>
    <row r="31" spans="1:49" x14ac:dyDescent="0.25">
      <c r="A31">
        <v>46.72</v>
      </c>
      <c r="B31">
        <v>39</v>
      </c>
      <c r="C31">
        <v>18.899999999999999</v>
      </c>
      <c r="N31">
        <f t="shared" si="0"/>
        <v>4.7939712724067398</v>
      </c>
      <c r="O31">
        <f t="shared" si="0"/>
        <v>3.7642622644061983</v>
      </c>
      <c r="P31">
        <f t="shared" si="0"/>
        <v>4.1774576064174287</v>
      </c>
      <c r="Q31">
        <f t="shared" si="1"/>
        <v>11.764262264406199</v>
      </c>
      <c r="R31">
        <f t="shared" si="2"/>
        <v>20.177457606417427</v>
      </c>
      <c r="S31">
        <f t="shared" si="3"/>
        <v>11.764262264406199</v>
      </c>
      <c r="T31">
        <f t="shared" si="4"/>
        <v>20.79397127240674</v>
      </c>
      <c r="X31">
        <v>14</v>
      </c>
      <c r="Y31" s="8"/>
      <c r="Z31" s="8">
        <v>26</v>
      </c>
      <c r="AA31" s="8">
        <v>8</v>
      </c>
      <c r="AB31" s="8">
        <f t="shared" si="13"/>
        <v>2.75</v>
      </c>
      <c r="AH31">
        <f t="shared" si="12"/>
        <v>-0.89999999999999791</v>
      </c>
      <c r="AI31">
        <f t="shared" si="9"/>
        <v>2.6000000000000023</v>
      </c>
      <c r="AJ31">
        <f t="shared" si="5"/>
        <v>20.137113933521995</v>
      </c>
      <c r="AK31">
        <f t="shared" si="10"/>
        <v>10.600000000000001</v>
      </c>
      <c r="AL31">
        <f t="shared" si="6"/>
        <v>11.84160579541328</v>
      </c>
      <c r="AM31">
        <f t="shared" si="11"/>
        <v>18.600000000000001</v>
      </c>
      <c r="AN31">
        <f t="shared" si="7"/>
        <v>3.7091366300542012</v>
      </c>
    </row>
    <row r="32" spans="1:49" x14ac:dyDescent="0.25">
      <c r="A32">
        <v>28.42</v>
      </c>
      <c r="B32">
        <v>42</v>
      </c>
      <c r="C32">
        <v>14.347999999999999</v>
      </c>
      <c r="N32">
        <f t="shared" si="0"/>
        <v>3.3917911636851397</v>
      </c>
      <c r="O32">
        <f t="shared" si="0"/>
        <v>4.0669626763623885</v>
      </c>
      <c r="P32">
        <f t="shared" si="0"/>
        <v>3.2701346557977904</v>
      </c>
      <c r="Q32">
        <f t="shared" si="1"/>
        <v>12.066962676362389</v>
      </c>
      <c r="R32">
        <f t="shared" si="2"/>
        <v>19.27013465579779</v>
      </c>
      <c r="S32">
        <f t="shared" si="3"/>
        <v>12.066962676362389</v>
      </c>
      <c r="T32">
        <f t="shared" si="4"/>
        <v>19.391791163685141</v>
      </c>
      <c r="X32">
        <v>6</v>
      </c>
      <c r="Y32" s="8"/>
      <c r="Z32" s="8">
        <v>27</v>
      </c>
      <c r="AA32" s="8">
        <v>8</v>
      </c>
      <c r="AB32" s="8">
        <f t="shared" si="13"/>
        <v>1.1785714285714286</v>
      </c>
      <c r="AH32">
        <f t="shared" si="12"/>
        <v>-0.79999999999999793</v>
      </c>
      <c r="AI32">
        <f t="shared" si="9"/>
        <v>2.700000000000002</v>
      </c>
      <c r="AJ32">
        <f t="shared" si="5"/>
        <v>20.504146546301136</v>
      </c>
      <c r="AK32">
        <f t="shared" si="10"/>
        <v>10.700000000000003</v>
      </c>
      <c r="AL32">
        <f t="shared" si="6"/>
        <v>12.182421792993914</v>
      </c>
      <c r="AM32">
        <f t="shared" si="11"/>
        <v>18.700000000000003</v>
      </c>
      <c r="AN32">
        <f t="shared" si="7"/>
        <v>4.0382003518561929</v>
      </c>
    </row>
    <row r="33" spans="1:40" x14ac:dyDescent="0.25">
      <c r="A33">
        <v>44.32</v>
      </c>
      <c r="B33">
        <v>36</v>
      </c>
      <c r="C33">
        <v>25.051000000000002</v>
      </c>
      <c r="N33">
        <f t="shared" si="0"/>
        <v>4.6100787991317755</v>
      </c>
      <c r="O33">
        <f t="shared" si="0"/>
        <v>3.4615618524500076</v>
      </c>
      <c r="P33">
        <f t="shared" si="0"/>
        <v>5.4034996690846953</v>
      </c>
      <c r="Q33">
        <f t="shared" si="1"/>
        <v>11.461561852450007</v>
      </c>
      <c r="R33">
        <f t="shared" si="2"/>
        <v>21.403499669084695</v>
      </c>
      <c r="S33">
        <f t="shared" si="3"/>
        <v>11.461561852450007</v>
      </c>
      <c r="T33">
        <f t="shared" si="4"/>
        <v>20.610078799131777</v>
      </c>
      <c r="V33" s="8"/>
      <c r="W33" s="8"/>
      <c r="X33" s="8">
        <v>2</v>
      </c>
      <c r="Y33" s="8"/>
      <c r="Z33" s="8">
        <v>28</v>
      </c>
      <c r="AA33" s="8">
        <v>8</v>
      </c>
      <c r="AB33" s="8">
        <f t="shared" si="13"/>
        <v>0.39285714285714285</v>
      </c>
      <c r="AH33">
        <f t="shared" si="12"/>
        <v>-0.69999999999999796</v>
      </c>
      <c r="AI33">
        <f t="shared" si="9"/>
        <v>2.800000000000002</v>
      </c>
      <c r="AJ33">
        <f t="shared" si="5"/>
        <v>20.854948175519745</v>
      </c>
      <c r="AK33">
        <f t="shared" si="10"/>
        <v>10.800000000000002</v>
      </c>
      <c r="AL33">
        <f t="shared" si="6"/>
        <v>12.508166162982622</v>
      </c>
      <c r="AM33">
        <f t="shared" si="11"/>
        <v>18.8</v>
      </c>
      <c r="AN33">
        <f t="shared" si="7"/>
        <v>4.3527121573625323</v>
      </c>
    </row>
    <row r="34" spans="1:40" x14ac:dyDescent="0.25">
      <c r="A34">
        <v>38.020000000000003</v>
      </c>
      <c r="B34">
        <v>43</v>
      </c>
      <c r="C34">
        <v>12.692500000000001</v>
      </c>
      <c r="N34">
        <f t="shared" si="0"/>
        <v>4.127361056784995</v>
      </c>
      <c r="O34">
        <f t="shared" si="0"/>
        <v>4.1678628136811184</v>
      </c>
      <c r="P34">
        <f t="shared" si="0"/>
        <v>2.940153736476435</v>
      </c>
      <c r="Q34">
        <f t="shared" si="1"/>
        <v>12.167862813681118</v>
      </c>
      <c r="R34">
        <f t="shared" si="2"/>
        <v>18.940153736476436</v>
      </c>
      <c r="S34">
        <f t="shared" si="3"/>
        <v>12.167862813681118</v>
      </c>
      <c r="T34">
        <f t="shared" si="4"/>
        <v>20.127361056784995</v>
      </c>
      <c r="V34" s="8"/>
      <c r="W34" s="8"/>
      <c r="X34" s="8">
        <v>0</v>
      </c>
      <c r="Y34" s="8"/>
      <c r="Z34" s="8">
        <v>29</v>
      </c>
      <c r="AA34" s="8">
        <v>8</v>
      </c>
      <c r="AB34" s="8">
        <f t="shared" si="13"/>
        <v>0</v>
      </c>
      <c r="AH34">
        <f t="shared" si="12"/>
        <v>-0.59999999999999798</v>
      </c>
      <c r="AI34">
        <f t="shared" si="9"/>
        <v>2.9000000000000021</v>
      </c>
      <c r="AJ34">
        <f t="shared" si="5"/>
        <v>21.181001758423466</v>
      </c>
      <c r="AK34">
        <f t="shared" si="10"/>
        <v>10.900000000000002</v>
      </c>
      <c r="AL34">
        <f t="shared" si="6"/>
        <v>12.810930204250363</v>
      </c>
      <c r="AM34">
        <f t="shared" si="11"/>
        <v>18.900000000000002</v>
      </c>
      <c r="AN34">
        <f t="shared" si="7"/>
        <v>4.6450360592762134</v>
      </c>
    </row>
    <row r="35" spans="1:40" x14ac:dyDescent="0.25">
      <c r="A35">
        <v>39.9</v>
      </c>
      <c r="B35">
        <v>43</v>
      </c>
      <c r="C35">
        <v>17.277000000000001</v>
      </c>
      <c r="N35">
        <f t="shared" si="0"/>
        <v>4.2714101608503832</v>
      </c>
      <c r="O35">
        <f t="shared" si="0"/>
        <v>4.1678628136811184</v>
      </c>
      <c r="P35">
        <f t="shared" si="0"/>
        <v>3.8539547178287488</v>
      </c>
      <c r="Q35">
        <f t="shared" si="1"/>
        <v>12.167862813681118</v>
      </c>
      <c r="R35">
        <f t="shared" si="2"/>
        <v>19.853954717828749</v>
      </c>
      <c r="S35">
        <f t="shared" si="3"/>
        <v>12.167862813681118</v>
      </c>
      <c r="T35">
        <f t="shared" si="4"/>
        <v>20.271410160850383</v>
      </c>
      <c r="X35">
        <v>0</v>
      </c>
      <c r="Y35" s="8"/>
      <c r="Z35" s="8">
        <v>30</v>
      </c>
      <c r="AA35" s="8">
        <v>8</v>
      </c>
      <c r="AB35" s="8">
        <f t="shared" si="13"/>
        <v>0</v>
      </c>
      <c r="AH35">
        <f t="shared" si="12"/>
        <v>-0.499999999999998</v>
      </c>
      <c r="AI35">
        <f t="shared" si="9"/>
        <v>3.0000000000000018</v>
      </c>
      <c r="AJ35">
        <f t="shared" si="5"/>
        <v>21.473938782479546</v>
      </c>
      <c r="AK35">
        <f t="shared" si="10"/>
        <v>11.000000000000002</v>
      </c>
      <c r="AL35">
        <f t="shared" si="6"/>
        <v>13.08294315515958</v>
      </c>
      <c r="AM35">
        <f t="shared" si="11"/>
        <v>19.000000000000004</v>
      </c>
      <c r="AN35">
        <f t="shared" si="7"/>
        <v>4.9076692532575246</v>
      </c>
    </row>
    <row r="36" spans="1:40" x14ac:dyDescent="0.25">
      <c r="A36">
        <v>26.92</v>
      </c>
      <c r="B36">
        <v>33</v>
      </c>
      <c r="C36">
        <v>10.5055</v>
      </c>
      <c r="N36">
        <f t="shared" si="0"/>
        <v>3.2768583678882872</v>
      </c>
      <c r="O36">
        <f t="shared" si="0"/>
        <v>3.1588614404938173</v>
      </c>
      <c r="P36">
        <f t="shared" si="0"/>
        <v>2.5042320991730187</v>
      </c>
      <c r="Q36">
        <f t="shared" si="1"/>
        <v>11.158861440493817</v>
      </c>
      <c r="R36">
        <f t="shared" si="2"/>
        <v>18.50423209917302</v>
      </c>
      <c r="S36">
        <f t="shared" si="3"/>
        <v>11.158861440493817</v>
      </c>
      <c r="T36">
        <f t="shared" si="4"/>
        <v>19.276858367888288</v>
      </c>
      <c r="Y36" s="8"/>
      <c r="Z36" s="8">
        <v>31</v>
      </c>
      <c r="AA36" s="8">
        <v>8</v>
      </c>
      <c r="AB36" s="8">
        <f t="shared" si="13"/>
        <v>0</v>
      </c>
      <c r="AH36">
        <f t="shared" si="12"/>
        <v>-0.39999999999999802</v>
      </c>
      <c r="AI36">
        <f t="shared" si="9"/>
        <v>3.1000000000000019</v>
      </c>
      <c r="AJ36">
        <f t="shared" si="5"/>
        <v>21.725892469908406</v>
      </c>
      <c r="AK36">
        <f t="shared" si="10"/>
        <v>11.100000000000001</v>
      </c>
      <c r="AL36">
        <f t="shared" si="6"/>
        <v>13.316900150629234</v>
      </c>
      <c r="AM36">
        <f t="shared" si="11"/>
        <v>19.100000000000001</v>
      </c>
      <c r="AN36">
        <f t="shared" si="7"/>
        <v>5.1335587661247786</v>
      </c>
    </row>
    <row r="37" spans="1:40" x14ac:dyDescent="0.25">
      <c r="A37">
        <v>45.36</v>
      </c>
      <c r="B37">
        <v>51</v>
      </c>
      <c r="C37">
        <v>21.985999999999997</v>
      </c>
      <c r="N37">
        <f t="shared" si="0"/>
        <v>4.689765537550926</v>
      </c>
      <c r="O37">
        <f t="shared" si="0"/>
        <v>4.9750639122309597</v>
      </c>
      <c r="P37">
        <f t="shared" si="0"/>
        <v>4.7925715399877715</v>
      </c>
      <c r="Q37">
        <f t="shared" si="1"/>
        <v>12.97506391223096</v>
      </c>
      <c r="R37">
        <f t="shared" si="2"/>
        <v>20.792571539987772</v>
      </c>
      <c r="S37">
        <f t="shared" si="3"/>
        <v>12.97506391223096</v>
      </c>
      <c r="T37">
        <f t="shared" si="4"/>
        <v>20.689765537550926</v>
      </c>
      <c r="Y37" s="8"/>
      <c r="Z37" s="8">
        <v>32</v>
      </c>
      <c r="AA37" s="8">
        <v>8</v>
      </c>
      <c r="AB37" s="8">
        <f t="shared" si="13"/>
        <v>0</v>
      </c>
      <c r="AH37">
        <f t="shared" si="12"/>
        <v>-0.29999999999999805</v>
      </c>
      <c r="AI37">
        <f t="shared" si="9"/>
        <v>3.200000000000002</v>
      </c>
      <c r="AJ37">
        <f t="shared" ref="AJ37:AJ68" si="14">_xlfn.NORM.S.DIST(AH37,FALSE)*$AD$5+16</f>
        <v>21.929847092304499</v>
      </c>
      <c r="AK37">
        <f t="shared" si="10"/>
        <v>11.200000000000003</v>
      </c>
      <c r="AL37">
        <f t="shared" ref="AL37:AL68" si="15">_xlfn.NORM.S.DIST(AH37,FALSE)*$AE$5+8</f>
        <v>13.506286585711321</v>
      </c>
      <c r="AM37">
        <f t="shared" si="11"/>
        <v>19.200000000000003</v>
      </c>
      <c r="AN37">
        <f t="shared" ref="AN37:AN68" si="16">_xlfn.NORM.S.DIST(AH37,FALSE)*$AF$5</f>
        <v>5.3164146344798962</v>
      </c>
    </row>
    <row r="38" spans="1:40" x14ac:dyDescent="0.25">
      <c r="A38">
        <v>40.32</v>
      </c>
      <c r="B38">
        <v>47</v>
      </c>
      <c r="C38">
        <v>10.461500000000001</v>
      </c>
      <c r="N38">
        <f t="shared" si="0"/>
        <v>4.303591343673502</v>
      </c>
      <c r="O38">
        <f t="shared" si="0"/>
        <v>4.5714633629560391</v>
      </c>
      <c r="P38">
        <f t="shared" si="0"/>
        <v>2.495461842181089</v>
      </c>
      <c r="Q38">
        <f t="shared" si="1"/>
        <v>12.571463362956038</v>
      </c>
      <c r="R38">
        <f t="shared" si="2"/>
        <v>18.49546184218109</v>
      </c>
      <c r="S38">
        <f t="shared" si="3"/>
        <v>12.571463362956038</v>
      </c>
      <c r="T38">
        <f t="shared" si="4"/>
        <v>20.303591343673503</v>
      </c>
      <c r="V38" s="5" t="s">
        <v>4</v>
      </c>
      <c r="W38" s="5"/>
      <c r="X38" s="5">
        <f t="array" ref="X38:X51">FREQUENCY(P3:P149,$W6:$W18)</f>
        <v>0</v>
      </c>
      <c r="Y38" s="8"/>
      <c r="Z38" s="5">
        <v>33</v>
      </c>
      <c r="AA38" s="5">
        <v>0</v>
      </c>
      <c r="AB38" s="5">
        <f t="shared" ref="AB38:AB51" si="17">X38/(MAX(X$38:X$51)/5.5)</f>
        <v>0</v>
      </c>
      <c r="AH38">
        <f t="shared" si="12"/>
        <v>-0.19999999999999804</v>
      </c>
      <c r="AI38">
        <f t="shared" si="9"/>
        <v>3.300000000000002</v>
      </c>
      <c r="AJ38">
        <f t="shared" si="14"/>
        <v>22.079961886137617</v>
      </c>
      <c r="AK38">
        <f t="shared" si="10"/>
        <v>11.300000000000002</v>
      </c>
      <c r="AL38">
        <f t="shared" si="15"/>
        <v>13.645678894270647</v>
      </c>
      <c r="AM38">
        <f t="shared" si="11"/>
        <v>19.3</v>
      </c>
      <c r="AN38">
        <f t="shared" si="16"/>
        <v>5.4510003117095902</v>
      </c>
    </row>
    <row r="39" spans="1:40" x14ac:dyDescent="0.25">
      <c r="A39">
        <v>43.34</v>
      </c>
      <c r="B39">
        <v>56</v>
      </c>
      <c r="C39">
        <v>21.5505</v>
      </c>
      <c r="N39">
        <f t="shared" si="0"/>
        <v>4.5349893725444987</v>
      </c>
      <c r="O39">
        <f t="shared" si="0"/>
        <v>5.4795645988246102</v>
      </c>
      <c r="P39">
        <f t="shared" si="0"/>
        <v>4.7057659281699227</v>
      </c>
      <c r="Q39">
        <f t="shared" si="1"/>
        <v>13.479564598824609</v>
      </c>
      <c r="R39">
        <f t="shared" si="2"/>
        <v>20.705765928169924</v>
      </c>
      <c r="S39">
        <f t="shared" si="3"/>
        <v>13.479564598824609</v>
      </c>
      <c r="T39">
        <f t="shared" si="4"/>
        <v>20.534989372544498</v>
      </c>
      <c r="X39">
        <v>0</v>
      </c>
      <c r="Y39" s="8"/>
      <c r="Z39" s="8">
        <v>34</v>
      </c>
      <c r="AA39">
        <v>0</v>
      </c>
      <c r="AB39">
        <f t="shared" si="17"/>
        <v>0</v>
      </c>
      <c r="AH39">
        <f t="shared" si="12"/>
        <v>-9.9999999999998035E-2</v>
      </c>
      <c r="AI39">
        <f t="shared" si="9"/>
        <v>3.4000000000000021</v>
      </c>
      <c r="AJ39">
        <f t="shared" si="14"/>
        <v>22.171848742983926</v>
      </c>
      <c r="AK39">
        <f t="shared" si="10"/>
        <v>11.400000000000002</v>
      </c>
      <c r="AL39">
        <f t="shared" si="15"/>
        <v>13.731002404199359</v>
      </c>
      <c r="AM39">
        <f t="shared" si="11"/>
        <v>19.400000000000002</v>
      </c>
      <c r="AN39">
        <f t="shared" si="16"/>
        <v>5.5333816316407605</v>
      </c>
    </row>
    <row r="40" spans="1:40" x14ac:dyDescent="0.25">
      <c r="A40">
        <v>37.119999999999997</v>
      </c>
      <c r="B40">
        <v>31</v>
      </c>
      <c r="C40">
        <v>20.4175</v>
      </c>
      <c r="N40">
        <f t="shared" si="0"/>
        <v>4.0584013793068836</v>
      </c>
      <c r="O40">
        <f t="shared" si="0"/>
        <v>2.957061165856357</v>
      </c>
      <c r="P40">
        <f t="shared" si="0"/>
        <v>4.4799318106277326</v>
      </c>
      <c r="Q40">
        <f t="shared" si="1"/>
        <v>10.957061165856357</v>
      </c>
      <c r="R40">
        <f t="shared" si="2"/>
        <v>20.479931810627733</v>
      </c>
      <c r="S40">
        <f t="shared" si="3"/>
        <v>10.957061165856357</v>
      </c>
      <c r="T40">
        <f t="shared" si="4"/>
        <v>20.058401379306883</v>
      </c>
      <c r="X40">
        <v>0</v>
      </c>
      <c r="Y40" s="8"/>
      <c r="Z40" s="8">
        <v>35</v>
      </c>
      <c r="AA40">
        <v>0</v>
      </c>
      <c r="AB40">
        <f t="shared" si="17"/>
        <v>0</v>
      </c>
      <c r="AH40">
        <f t="shared" si="12"/>
        <v>1.9706458687096529E-15</v>
      </c>
      <c r="AI40">
        <f t="shared" si="9"/>
        <v>3.5000000000000018</v>
      </c>
      <c r="AJ40">
        <f t="shared" si="14"/>
        <v>22.202785263549199</v>
      </c>
      <c r="AK40">
        <f t="shared" si="10"/>
        <v>11.500000000000002</v>
      </c>
      <c r="AL40">
        <f t="shared" si="15"/>
        <v>13.759729173295685</v>
      </c>
      <c r="AM40">
        <f t="shared" si="11"/>
        <v>19.500000000000004</v>
      </c>
      <c r="AN40">
        <f t="shared" si="16"/>
        <v>5.5611178224923856</v>
      </c>
    </row>
    <row r="41" spans="1:40" x14ac:dyDescent="0.25">
      <c r="A41">
        <v>47.28</v>
      </c>
      <c r="B41">
        <v>55</v>
      </c>
      <c r="C41">
        <v>26.152999999999999</v>
      </c>
      <c r="N41">
        <f t="shared" si="0"/>
        <v>4.8368795161708977</v>
      </c>
      <c r="O41">
        <f t="shared" si="0"/>
        <v>5.3786644615058803</v>
      </c>
      <c r="P41">
        <f t="shared" si="0"/>
        <v>5.6231547419280252</v>
      </c>
      <c r="Q41">
        <f t="shared" si="1"/>
        <v>13.378664461505881</v>
      </c>
      <c r="R41">
        <f t="shared" si="2"/>
        <v>21.623154741928026</v>
      </c>
      <c r="S41">
        <f t="shared" si="3"/>
        <v>13.378664461505881</v>
      </c>
      <c r="T41">
        <f t="shared" si="4"/>
        <v>20.836879516170896</v>
      </c>
      <c r="X41">
        <v>7</v>
      </c>
      <c r="Z41" s="8">
        <v>36</v>
      </c>
      <c r="AA41">
        <v>0</v>
      </c>
      <c r="AB41">
        <f t="shared" si="17"/>
        <v>1.3275862068965518</v>
      </c>
      <c r="AH41">
        <f t="shared" si="12"/>
        <v>0.10000000000000198</v>
      </c>
      <c r="AI41">
        <f t="shared" si="9"/>
        <v>3.6000000000000019</v>
      </c>
      <c r="AJ41">
        <f t="shared" si="14"/>
        <v>22.171848742983922</v>
      </c>
      <c r="AK41">
        <f t="shared" si="10"/>
        <v>11.600000000000001</v>
      </c>
      <c r="AL41">
        <f t="shared" si="15"/>
        <v>13.731002404199357</v>
      </c>
      <c r="AM41">
        <f t="shared" si="11"/>
        <v>19.600000000000001</v>
      </c>
      <c r="AN41">
        <f t="shared" si="16"/>
        <v>5.5333816316407578</v>
      </c>
    </row>
    <row r="42" spans="1:40" x14ac:dyDescent="0.25">
      <c r="A42">
        <v>40.08</v>
      </c>
      <c r="B42">
        <v>49</v>
      </c>
      <c r="C42">
        <v>19.329499999999999</v>
      </c>
      <c r="N42">
        <f t="shared" si="0"/>
        <v>4.2852020963460058</v>
      </c>
      <c r="O42">
        <f t="shared" si="0"/>
        <v>4.7732636375934998</v>
      </c>
      <c r="P42">
        <f t="shared" si="0"/>
        <v>4.2630672741000151</v>
      </c>
      <c r="Q42">
        <f t="shared" si="1"/>
        <v>12.7732636375935</v>
      </c>
      <c r="R42">
        <f t="shared" si="2"/>
        <v>20.263067274100017</v>
      </c>
      <c r="S42">
        <f t="shared" si="3"/>
        <v>12.7732636375935</v>
      </c>
      <c r="T42">
        <f t="shared" si="4"/>
        <v>20.285202096346005</v>
      </c>
      <c r="X42">
        <v>18</v>
      </c>
      <c r="Z42" s="8">
        <v>37</v>
      </c>
      <c r="AA42">
        <v>0</v>
      </c>
      <c r="AB42">
        <f t="shared" si="17"/>
        <v>3.4137931034482758</v>
      </c>
      <c r="AH42">
        <f t="shared" si="12"/>
        <v>0.20000000000000198</v>
      </c>
      <c r="AI42">
        <f t="shared" si="9"/>
        <v>3.700000000000002</v>
      </c>
      <c r="AJ42">
        <f t="shared" si="14"/>
        <v>22.079961886137614</v>
      </c>
      <c r="AK42">
        <f t="shared" si="10"/>
        <v>11.700000000000003</v>
      </c>
      <c r="AL42">
        <f t="shared" si="15"/>
        <v>13.645678894270642</v>
      </c>
      <c r="AM42">
        <f t="shared" si="11"/>
        <v>19.700000000000003</v>
      </c>
      <c r="AN42">
        <f t="shared" si="16"/>
        <v>5.4510003117095858</v>
      </c>
    </row>
    <row r="43" spans="1:40" x14ac:dyDescent="0.25">
      <c r="A43">
        <v>34.92</v>
      </c>
      <c r="B43">
        <v>32</v>
      </c>
      <c r="C43">
        <v>20.240499999999997</v>
      </c>
      <c r="N43">
        <f t="shared" si="0"/>
        <v>3.8898332788048338</v>
      </c>
      <c r="O43">
        <f t="shared" si="0"/>
        <v>3.057961303175087</v>
      </c>
      <c r="P43">
        <f t="shared" si="0"/>
        <v>4.4446514586374688</v>
      </c>
      <c r="Q43">
        <f t="shared" si="1"/>
        <v>11.057961303175087</v>
      </c>
      <c r="R43">
        <f t="shared" si="2"/>
        <v>20.44465145863747</v>
      </c>
      <c r="S43">
        <f t="shared" si="3"/>
        <v>11.057961303175087</v>
      </c>
      <c r="T43">
        <f t="shared" si="4"/>
        <v>19.889833278804833</v>
      </c>
      <c r="X43">
        <v>29</v>
      </c>
      <c r="Z43" s="8">
        <v>38</v>
      </c>
      <c r="AA43">
        <v>0</v>
      </c>
      <c r="AB43">
        <f t="shared" si="17"/>
        <v>5.5</v>
      </c>
      <c r="AH43">
        <f t="shared" si="12"/>
        <v>0.30000000000000199</v>
      </c>
      <c r="AI43">
        <f t="shared" si="9"/>
        <v>3.800000000000002</v>
      </c>
      <c r="AJ43">
        <f t="shared" si="14"/>
        <v>21.929847092304492</v>
      </c>
      <c r="AK43">
        <f t="shared" si="10"/>
        <v>11.800000000000002</v>
      </c>
      <c r="AL43">
        <f t="shared" si="15"/>
        <v>13.506286585711313</v>
      </c>
      <c r="AM43">
        <f t="shared" si="11"/>
        <v>19.8</v>
      </c>
      <c r="AN43">
        <f t="shared" si="16"/>
        <v>5.316414634479889</v>
      </c>
    </row>
    <row r="44" spans="1:40" x14ac:dyDescent="0.25">
      <c r="A44">
        <v>39.54</v>
      </c>
      <c r="B44">
        <v>49</v>
      </c>
      <c r="C44">
        <v>24.738500000000002</v>
      </c>
      <c r="N44">
        <f t="shared" si="0"/>
        <v>4.2438262898591388</v>
      </c>
      <c r="O44">
        <f t="shared" si="0"/>
        <v>4.7732636375934998</v>
      </c>
      <c r="P44">
        <f t="shared" si="0"/>
        <v>5.34121091203974</v>
      </c>
      <c r="Q44">
        <f t="shared" si="1"/>
        <v>12.7732636375935</v>
      </c>
      <c r="R44">
        <f t="shared" si="2"/>
        <v>21.341210912039742</v>
      </c>
      <c r="S44">
        <f t="shared" si="3"/>
        <v>12.7732636375935</v>
      </c>
      <c r="T44">
        <f t="shared" si="4"/>
        <v>20.24382628985914</v>
      </c>
      <c r="X44">
        <v>21</v>
      </c>
      <c r="Z44" s="8">
        <v>39</v>
      </c>
      <c r="AA44">
        <v>0</v>
      </c>
      <c r="AB44">
        <f t="shared" si="17"/>
        <v>3.9827586206896552</v>
      </c>
      <c r="AH44">
        <f t="shared" si="12"/>
        <v>0.40000000000000202</v>
      </c>
      <c r="AI44">
        <f t="shared" si="9"/>
        <v>3.9000000000000021</v>
      </c>
      <c r="AJ44">
        <f t="shared" si="14"/>
        <v>21.725892469908398</v>
      </c>
      <c r="AK44">
        <f t="shared" si="10"/>
        <v>11.900000000000002</v>
      </c>
      <c r="AL44">
        <f t="shared" si="15"/>
        <v>13.316900150629227</v>
      </c>
      <c r="AM44">
        <f t="shared" si="11"/>
        <v>19.900000000000002</v>
      </c>
      <c r="AN44">
        <f t="shared" si="16"/>
        <v>5.1335587661247706</v>
      </c>
    </row>
    <row r="45" spans="1:40" x14ac:dyDescent="0.25">
      <c r="A45">
        <v>36.520000000000003</v>
      </c>
      <c r="B45">
        <v>45</v>
      </c>
      <c r="C45">
        <v>16.054500000000001</v>
      </c>
      <c r="N45">
        <f t="shared" si="0"/>
        <v>4.012428260988143</v>
      </c>
      <c r="O45">
        <f t="shared" si="0"/>
        <v>4.3696630883185792</v>
      </c>
      <c r="P45">
        <f t="shared" si="0"/>
        <v>3.610281100268883</v>
      </c>
      <c r="Q45">
        <f t="shared" si="1"/>
        <v>12.369663088318578</v>
      </c>
      <c r="R45">
        <f t="shared" si="2"/>
        <v>19.610281100268882</v>
      </c>
      <c r="S45">
        <f t="shared" si="3"/>
        <v>12.369663088318578</v>
      </c>
      <c r="T45">
        <f t="shared" si="4"/>
        <v>20.012428260988145</v>
      </c>
      <c r="X45">
        <v>25</v>
      </c>
      <c r="Z45" s="8">
        <v>40</v>
      </c>
      <c r="AA45">
        <v>0</v>
      </c>
      <c r="AB45">
        <f t="shared" si="17"/>
        <v>4.7413793103448274</v>
      </c>
      <c r="AH45">
        <f t="shared" si="12"/>
        <v>0.500000000000002</v>
      </c>
      <c r="AI45">
        <f t="shared" si="9"/>
        <v>4.0000000000000018</v>
      </c>
      <c r="AJ45">
        <f t="shared" si="14"/>
        <v>21.473938782479536</v>
      </c>
      <c r="AK45">
        <f t="shared" si="10"/>
        <v>12.000000000000002</v>
      </c>
      <c r="AL45">
        <f t="shared" si="15"/>
        <v>13.082943155159569</v>
      </c>
      <c r="AM45">
        <f t="shared" si="11"/>
        <v>20.000000000000004</v>
      </c>
      <c r="AN45">
        <f t="shared" si="16"/>
        <v>4.9076692532575157</v>
      </c>
    </row>
    <row r="46" spans="1:40" x14ac:dyDescent="0.25">
      <c r="A46">
        <v>29.42</v>
      </c>
      <c r="B46">
        <v>37</v>
      </c>
      <c r="C46">
        <v>14.251000000000001</v>
      </c>
      <c r="N46">
        <f t="shared" si="0"/>
        <v>3.4684130275497078</v>
      </c>
      <c r="O46">
        <f t="shared" si="0"/>
        <v>3.562461989768738</v>
      </c>
      <c r="P46">
        <f t="shared" si="0"/>
        <v>3.2508002256110364</v>
      </c>
      <c r="Q46">
        <f t="shared" si="1"/>
        <v>11.562461989768739</v>
      </c>
      <c r="R46">
        <f t="shared" si="2"/>
        <v>19.250800225611037</v>
      </c>
      <c r="S46">
        <f t="shared" si="3"/>
        <v>11.562461989768739</v>
      </c>
      <c r="T46">
        <f t="shared" si="4"/>
        <v>19.468413027549708</v>
      </c>
      <c r="X46">
        <v>23</v>
      </c>
      <c r="Z46" s="8">
        <v>41</v>
      </c>
      <c r="AA46">
        <v>0</v>
      </c>
      <c r="AB46">
        <f t="shared" si="17"/>
        <v>4.362068965517242</v>
      </c>
      <c r="AH46">
        <f t="shared" si="12"/>
        <v>0.60000000000000198</v>
      </c>
      <c r="AI46">
        <f t="shared" si="9"/>
        <v>4.1000000000000023</v>
      </c>
      <c r="AJ46">
        <f t="shared" si="14"/>
        <v>21.181001758423456</v>
      </c>
      <c r="AK46">
        <f t="shared" si="10"/>
        <v>12.100000000000001</v>
      </c>
      <c r="AL46">
        <f t="shared" si="15"/>
        <v>12.810930204250351</v>
      </c>
      <c r="AM46">
        <f t="shared" si="11"/>
        <v>20.100000000000001</v>
      </c>
      <c r="AN46">
        <f t="shared" si="16"/>
        <v>4.6450360592762019</v>
      </c>
    </row>
    <row r="47" spans="1:40" x14ac:dyDescent="0.25">
      <c r="A47">
        <v>48.8</v>
      </c>
      <c r="B47">
        <v>47</v>
      </c>
      <c r="C47">
        <v>20.761500000000002</v>
      </c>
      <c r="N47">
        <f t="shared" si="0"/>
        <v>4.9533447492450415</v>
      </c>
      <c r="O47">
        <f t="shared" si="0"/>
        <v>4.5714633629560391</v>
      </c>
      <c r="P47">
        <f t="shared" si="0"/>
        <v>4.5484992743828192</v>
      </c>
      <c r="Q47">
        <f t="shared" si="1"/>
        <v>12.571463362956038</v>
      </c>
      <c r="R47">
        <f t="shared" si="2"/>
        <v>20.54849927438282</v>
      </c>
      <c r="S47">
        <f t="shared" si="3"/>
        <v>12.571463362956038</v>
      </c>
      <c r="T47">
        <f t="shared" si="4"/>
        <v>20.953344749245041</v>
      </c>
      <c r="X47">
        <v>15</v>
      </c>
      <c r="Z47" s="8">
        <v>42</v>
      </c>
      <c r="AA47">
        <v>0</v>
      </c>
      <c r="AB47">
        <f t="shared" si="17"/>
        <v>2.8448275862068968</v>
      </c>
      <c r="AH47">
        <f t="shared" si="12"/>
        <v>0.70000000000000195</v>
      </c>
      <c r="AI47">
        <f t="shared" si="9"/>
        <v>4.200000000000002</v>
      </c>
      <c r="AJ47">
        <f t="shared" si="14"/>
        <v>20.854948175519734</v>
      </c>
      <c r="AK47">
        <f t="shared" si="10"/>
        <v>12.200000000000003</v>
      </c>
      <c r="AL47">
        <f t="shared" si="15"/>
        <v>12.508166162982612</v>
      </c>
      <c r="AM47">
        <f t="shared" si="11"/>
        <v>20.200000000000003</v>
      </c>
      <c r="AN47">
        <f t="shared" si="16"/>
        <v>4.3527121573625207</v>
      </c>
    </row>
    <row r="48" spans="1:40" x14ac:dyDescent="0.25">
      <c r="A48">
        <v>64.22</v>
      </c>
      <c r="B48">
        <v>47</v>
      </c>
      <c r="C48">
        <v>21.481999999999999</v>
      </c>
      <c r="N48">
        <f t="shared" si="0"/>
        <v>6.134853890036684</v>
      </c>
      <c r="O48">
        <f t="shared" si="0"/>
        <v>4.5714633629560391</v>
      </c>
      <c r="P48">
        <f t="shared" si="0"/>
        <v>4.6921122326256679</v>
      </c>
      <c r="Q48">
        <f t="shared" si="1"/>
        <v>12.571463362956038</v>
      </c>
      <c r="R48">
        <f t="shared" si="2"/>
        <v>20.692112232625668</v>
      </c>
      <c r="S48">
        <f t="shared" si="3"/>
        <v>12.571463362956038</v>
      </c>
      <c r="T48">
        <f t="shared" si="4"/>
        <v>22.134853890036684</v>
      </c>
      <c r="X48">
        <v>5</v>
      </c>
      <c r="Z48" s="8">
        <v>43</v>
      </c>
      <c r="AA48">
        <v>0</v>
      </c>
      <c r="AB48">
        <f t="shared" si="17"/>
        <v>0.94827586206896552</v>
      </c>
      <c r="AH48">
        <f t="shared" si="12"/>
        <v>0.80000000000000193</v>
      </c>
      <c r="AI48">
        <f t="shared" si="9"/>
        <v>4.3000000000000016</v>
      </c>
      <c r="AJ48">
        <f t="shared" si="14"/>
        <v>20.504146546301122</v>
      </c>
      <c r="AK48">
        <f t="shared" si="10"/>
        <v>12.300000000000002</v>
      </c>
      <c r="AL48">
        <f t="shared" si="15"/>
        <v>12.182421792993901</v>
      </c>
      <c r="AM48">
        <f t="shared" si="11"/>
        <v>20.3</v>
      </c>
      <c r="AN48">
        <f t="shared" si="16"/>
        <v>4.0382003518561804</v>
      </c>
    </row>
    <row r="49" spans="1:40" x14ac:dyDescent="0.25">
      <c r="A49">
        <v>12.3</v>
      </c>
      <c r="B49">
        <v>29</v>
      </c>
      <c r="C49">
        <v>5.9755000000000003</v>
      </c>
      <c r="N49">
        <f t="shared" si="0"/>
        <v>2.1566467181882985</v>
      </c>
      <c r="O49">
        <f t="shared" si="0"/>
        <v>2.7552608912188967</v>
      </c>
      <c r="P49">
        <f t="shared" si="0"/>
        <v>1.6012942770493455</v>
      </c>
      <c r="Q49">
        <f t="shared" si="1"/>
        <v>10.755260891218896</v>
      </c>
      <c r="R49">
        <f t="shared" si="2"/>
        <v>17.601294277049345</v>
      </c>
      <c r="S49">
        <f t="shared" si="3"/>
        <v>10.755260891218896</v>
      </c>
      <c r="T49">
        <f t="shared" si="4"/>
        <v>18.156646718188298</v>
      </c>
      <c r="X49">
        <v>2</v>
      </c>
      <c r="Z49" s="8">
        <v>44</v>
      </c>
      <c r="AA49">
        <v>0</v>
      </c>
      <c r="AB49">
        <f t="shared" si="17"/>
        <v>0.37931034482758624</v>
      </c>
      <c r="AH49">
        <f t="shared" si="12"/>
        <v>0.90000000000000191</v>
      </c>
      <c r="AI49">
        <f t="shared" si="9"/>
        <v>4.4000000000000021</v>
      </c>
      <c r="AJ49">
        <f t="shared" si="14"/>
        <v>20.137113933521977</v>
      </c>
      <c r="AK49">
        <f t="shared" si="10"/>
        <v>12.400000000000002</v>
      </c>
      <c r="AL49">
        <f t="shared" si="15"/>
        <v>11.841605795413265</v>
      </c>
      <c r="AM49">
        <f t="shared" si="11"/>
        <v>20.400000000000002</v>
      </c>
      <c r="AN49">
        <f t="shared" si="16"/>
        <v>3.7091366300541884</v>
      </c>
    </row>
    <row r="50" spans="1:40" x14ac:dyDescent="0.25">
      <c r="A50">
        <v>43.22</v>
      </c>
      <c r="B50">
        <v>51</v>
      </c>
      <c r="C50">
        <v>13.558</v>
      </c>
      <c r="N50">
        <f t="shared" si="0"/>
        <v>4.5257947488807506</v>
      </c>
      <c r="O50">
        <f t="shared" si="0"/>
        <v>4.9750639122309597</v>
      </c>
      <c r="P50">
        <f t="shared" si="0"/>
        <v>3.1126686779881432</v>
      </c>
      <c r="Q50">
        <f t="shared" si="1"/>
        <v>12.97506391223096</v>
      </c>
      <c r="R50">
        <f t="shared" si="2"/>
        <v>19.112668677988143</v>
      </c>
      <c r="S50">
        <f t="shared" si="3"/>
        <v>12.97506391223096</v>
      </c>
      <c r="T50">
        <f t="shared" si="4"/>
        <v>20.525794748880749</v>
      </c>
      <c r="X50">
        <v>1</v>
      </c>
      <c r="Z50" s="8">
        <v>45</v>
      </c>
      <c r="AA50">
        <v>0</v>
      </c>
      <c r="AB50">
        <f t="shared" si="17"/>
        <v>0.18965517241379312</v>
      </c>
      <c r="AH50">
        <f t="shared" si="12"/>
        <v>1.000000000000002</v>
      </c>
      <c r="AI50">
        <f t="shared" si="9"/>
        <v>4.5000000000000018</v>
      </c>
      <c r="AJ50">
        <f t="shared" si="14"/>
        <v>19.762179437956288</v>
      </c>
      <c r="AK50">
        <f t="shared" si="10"/>
        <v>12.500000000000002</v>
      </c>
      <c r="AL50">
        <f t="shared" si="15"/>
        <v>11.493452335245125</v>
      </c>
      <c r="AM50">
        <f t="shared" si="11"/>
        <v>20.500000000000004</v>
      </c>
      <c r="AN50">
        <f t="shared" si="16"/>
        <v>3.3729884616159831</v>
      </c>
    </row>
    <row r="51" spans="1:40" x14ac:dyDescent="0.25">
      <c r="A51">
        <v>39.6</v>
      </c>
      <c r="B51">
        <v>42</v>
      </c>
      <c r="C51">
        <v>20.51</v>
      </c>
      <c r="N51">
        <f t="shared" si="0"/>
        <v>4.2484236016910133</v>
      </c>
      <c r="O51">
        <f t="shared" si="0"/>
        <v>4.0669626763623885</v>
      </c>
      <c r="P51">
        <f t="shared" si="0"/>
        <v>4.498369282713039</v>
      </c>
      <c r="Q51">
        <f t="shared" si="1"/>
        <v>12.066962676362389</v>
      </c>
      <c r="R51">
        <f t="shared" si="2"/>
        <v>20.498369282713039</v>
      </c>
      <c r="S51">
        <f t="shared" si="3"/>
        <v>12.066962676362389</v>
      </c>
      <c r="T51">
        <f t="shared" si="4"/>
        <v>20.248423601691012</v>
      </c>
      <c r="X51">
        <v>1</v>
      </c>
      <c r="Z51" s="8">
        <v>46</v>
      </c>
      <c r="AA51">
        <v>0</v>
      </c>
      <c r="AB51">
        <f t="shared" si="17"/>
        <v>0.18965517241379312</v>
      </c>
      <c r="AH51">
        <f t="shared" si="12"/>
        <v>1.1000000000000021</v>
      </c>
      <c r="AI51">
        <f t="shared" si="9"/>
        <v>4.6000000000000023</v>
      </c>
      <c r="AJ51">
        <f t="shared" si="14"/>
        <v>19.387182406361859</v>
      </c>
      <c r="AK51">
        <f t="shared" si="10"/>
        <v>12.600000000000001</v>
      </c>
      <c r="AL51">
        <f t="shared" si="15"/>
        <v>11.145240805907441</v>
      </c>
      <c r="AM51">
        <f t="shared" si="11"/>
        <v>20.6</v>
      </c>
      <c r="AN51">
        <f t="shared" si="16"/>
        <v>3.036784226393392</v>
      </c>
    </row>
    <row r="52" spans="1:40" x14ac:dyDescent="0.25">
      <c r="A52">
        <v>53.6</v>
      </c>
      <c r="B52">
        <v>46</v>
      </c>
      <c r="C52">
        <v>27.122499999999999</v>
      </c>
      <c r="N52">
        <f t="shared" si="0"/>
        <v>5.3211296957949692</v>
      </c>
      <c r="O52">
        <f t="shared" si="0"/>
        <v>4.4705632256373091</v>
      </c>
      <c r="P52">
        <f t="shared" si="0"/>
        <v>5.8163993817842954</v>
      </c>
      <c r="Q52">
        <f t="shared" si="1"/>
        <v>12.47056322563731</v>
      </c>
      <c r="R52">
        <f t="shared" si="2"/>
        <v>21.816399381784294</v>
      </c>
      <c r="S52">
        <f t="shared" si="3"/>
        <v>12.47056322563731</v>
      </c>
      <c r="T52">
        <f t="shared" si="4"/>
        <v>21.321129695794969</v>
      </c>
      <c r="AH52">
        <f t="shared" si="12"/>
        <v>1.2000000000000022</v>
      </c>
      <c r="AI52">
        <f t="shared" si="9"/>
        <v>4.700000000000002</v>
      </c>
      <c r="AJ52">
        <f t="shared" si="14"/>
        <v>19.019219720267831</v>
      </c>
      <c r="AK52">
        <f t="shared" si="10"/>
        <v>12.700000000000003</v>
      </c>
      <c r="AL52">
        <f t="shared" si="15"/>
        <v>10.80356116882013</v>
      </c>
      <c r="AM52">
        <f t="shared" si="11"/>
        <v>20.700000000000003</v>
      </c>
      <c r="AN52">
        <f t="shared" si="16"/>
        <v>2.7068866457573666</v>
      </c>
    </row>
    <row r="53" spans="1:40" x14ac:dyDescent="0.25">
      <c r="A53">
        <v>30.22</v>
      </c>
      <c r="B53">
        <v>40</v>
      </c>
      <c r="C53">
        <v>12.948</v>
      </c>
      <c r="N53">
        <f t="shared" si="0"/>
        <v>3.5297105186413624</v>
      </c>
      <c r="O53">
        <f t="shared" si="0"/>
        <v>3.8651624017249282</v>
      </c>
      <c r="P53">
        <f t="shared" si="0"/>
        <v>2.9910810242363901</v>
      </c>
      <c r="Q53">
        <f t="shared" si="1"/>
        <v>11.865162401724929</v>
      </c>
      <c r="R53">
        <f t="shared" si="2"/>
        <v>18.99108102423639</v>
      </c>
      <c r="S53">
        <f t="shared" si="3"/>
        <v>11.865162401724929</v>
      </c>
      <c r="T53">
        <f t="shared" si="4"/>
        <v>19.529710518641362</v>
      </c>
      <c r="AH53">
        <f t="shared" si="12"/>
        <v>1.3000000000000023</v>
      </c>
      <c r="AI53">
        <f t="shared" si="9"/>
        <v>4.8000000000000025</v>
      </c>
      <c r="AJ53">
        <f t="shared" si="14"/>
        <v>18.66445205135869</v>
      </c>
      <c r="AK53">
        <f t="shared" si="10"/>
        <v>12.800000000000002</v>
      </c>
      <c r="AL53">
        <f t="shared" si="15"/>
        <v>10.474134047690212</v>
      </c>
      <c r="AM53">
        <f t="shared" si="11"/>
        <v>20.8</v>
      </c>
      <c r="AN53">
        <f t="shared" si="16"/>
        <v>2.3888190805284801</v>
      </c>
    </row>
    <row r="54" spans="1:40" x14ac:dyDescent="0.25">
      <c r="A54">
        <v>26.34</v>
      </c>
      <c r="B54">
        <v>35</v>
      </c>
      <c r="C54">
        <v>10.054500000000001</v>
      </c>
      <c r="N54">
        <f t="shared" si="0"/>
        <v>3.2324176868468375</v>
      </c>
      <c r="O54">
        <f t="shared" si="0"/>
        <v>3.3606617151312776</v>
      </c>
      <c r="P54">
        <f t="shared" si="0"/>
        <v>2.4143369650057394</v>
      </c>
      <c r="Q54">
        <f t="shared" si="1"/>
        <v>11.360661715131277</v>
      </c>
      <c r="R54">
        <f t="shared" si="2"/>
        <v>18.414336965005738</v>
      </c>
      <c r="S54">
        <f t="shared" si="3"/>
        <v>11.360661715131277</v>
      </c>
      <c r="T54">
        <f t="shared" si="4"/>
        <v>19.232417686846837</v>
      </c>
      <c r="AH54">
        <f t="shared" si="12"/>
        <v>1.4000000000000024</v>
      </c>
      <c r="AI54">
        <f t="shared" si="9"/>
        <v>4.9000000000000021</v>
      </c>
      <c r="AJ54">
        <f t="shared" si="14"/>
        <v>18.327974153201911</v>
      </c>
      <c r="AK54">
        <f t="shared" si="10"/>
        <v>12.900000000000002</v>
      </c>
      <c r="AL54">
        <f t="shared" si="15"/>
        <v>10.161690285116059</v>
      </c>
      <c r="AM54">
        <f t="shared" si="11"/>
        <v>20.900000000000002</v>
      </c>
      <c r="AN54">
        <f t="shared" si="16"/>
        <v>2.0871492408017125</v>
      </c>
    </row>
    <row r="55" spans="1:40" x14ac:dyDescent="0.25">
      <c r="A55">
        <v>38.119999999999997</v>
      </c>
      <c r="B55">
        <v>46</v>
      </c>
      <c r="C55">
        <v>17.526</v>
      </c>
      <c r="N55">
        <f t="shared" si="0"/>
        <v>4.1350232431714522</v>
      </c>
      <c r="O55">
        <f t="shared" si="0"/>
        <v>4.4705632256373091</v>
      </c>
      <c r="P55">
        <f t="shared" si="0"/>
        <v>3.9035863994421689</v>
      </c>
      <c r="Q55">
        <f t="shared" si="1"/>
        <v>12.47056322563731</v>
      </c>
      <c r="R55">
        <f t="shared" si="2"/>
        <v>19.903586399442169</v>
      </c>
      <c r="S55">
        <f t="shared" si="3"/>
        <v>12.47056322563731</v>
      </c>
      <c r="T55">
        <f t="shared" si="4"/>
        <v>20.135023243171453</v>
      </c>
      <c r="AH55">
        <f t="shared" si="12"/>
        <v>1.5000000000000024</v>
      </c>
      <c r="AI55">
        <f t="shared" si="9"/>
        <v>5.0000000000000027</v>
      </c>
      <c r="AJ55">
        <f t="shared" si="14"/>
        <v>18.013749540305252</v>
      </c>
      <c r="AK55">
        <f t="shared" si="10"/>
        <v>13.000000000000002</v>
      </c>
      <c r="AL55">
        <f t="shared" si="15"/>
        <v>9.8699102874263058</v>
      </c>
      <c r="AM55">
        <f t="shared" si="11"/>
        <v>21.000000000000004</v>
      </c>
      <c r="AN55">
        <f t="shared" si="16"/>
        <v>1.8054306223426395</v>
      </c>
    </row>
    <row r="56" spans="1:40" x14ac:dyDescent="0.25">
      <c r="A56">
        <v>36</v>
      </c>
      <c r="B56">
        <v>42</v>
      </c>
      <c r="C56">
        <v>16.627000000000002</v>
      </c>
      <c r="N56">
        <f t="shared" si="0"/>
        <v>3.9725848917785673</v>
      </c>
      <c r="O56">
        <f t="shared" si="0"/>
        <v>4.0669626763623885</v>
      </c>
      <c r="P56">
        <f t="shared" si="0"/>
        <v>3.7243941031752419</v>
      </c>
      <c r="Q56">
        <f t="shared" si="1"/>
        <v>12.066962676362389</v>
      </c>
      <c r="R56">
        <f t="shared" si="2"/>
        <v>19.724394103175243</v>
      </c>
      <c r="S56">
        <f t="shared" si="3"/>
        <v>12.066962676362389</v>
      </c>
      <c r="T56">
        <f t="shared" si="4"/>
        <v>19.972584891778567</v>
      </c>
      <c r="AH56">
        <f t="shared" si="12"/>
        <v>1.6000000000000025</v>
      </c>
      <c r="AI56">
        <f t="shared" si="9"/>
        <v>5.1000000000000023</v>
      </c>
      <c r="AJ56">
        <f t="shared" si="14"/>
        <v>17.724605669968067</v>
      </c>
      <c r="AK56">
        <f t="shared" si="10"/>
        <v>13.100000000000003</v>
      </c>
      <c r="AL56">
        <f t="shared" si="15"/>
        <v>9.6014195506846338</v>
      </c>
      <c r="AM56">
        <f t="shared" si="11"/>
        <v>21.1</v>
      </c>
      <c r="AN56">
        <f t="shared" si="16"/>
        <v>1.546198186867922</v>
      </c>
    </row>
    <row r="57" spans="1:40" x14ac:dyDescent="0.25">
      <c r="A57">
        <v>36.299999999999997</v>
      </c>
      <c r="B57">
        <v>39</v>
      </c>
      <c r="C57">
        <v>15.3765</v>
      </c>
      <c r="N57">
        <f t="shared" si="0"/>
        <v>3.9955714509379376</v>
      </c>
      <c r="O57">
        <f t="shared" si="0"/>
        <v>3.7642622644061983</v>
      </c>
      <c r="P57">
        <f t="shared" si="0"/>
        <v>3.4751394129841477</v>
      </c>
      <c r="Q57">
        <f t="shared" si="1"/>
        <v>11.764262264406199</v>
      </c>
      <c r="R57">
        <f t="shared" si="2"/>
        <v>19.475139412984149</v>
      </c>
      <c r="S57">
        <f t="shared" si="3"/>
        <v>11.764262264406199</v>
      </c>
      <c r="T57">
        <f t="shared" si="4"/>
        <v>19.995571450937938</v>
      </c>
      <c r="AH57">
        <f t="shared" si="12"/>
        <v>1.7000000000000026</v>
      </c>
      <c r="AI57">
        <f t="shared" si="9"/>
        <v>5.2000000000000028</v>
      </c>
      <c r="AJ57">
        <f t="shared" si="14"/>
        <v>17.462282289600246</v>
      </c>
      <c r="AK57">
        <f t="shared" si="10"/>
        <v>13.200000000000003</v>
      </c>
      <c r="AL57">
        <f t="shared" si="15"/>
        <v>9.3578335546287992</v>
      </c>
      <c r="AM57">
        <f t="shared" si="11"/>
        <v>21.200000000000003</v>
      </c>
      <c r="AN57">
        <f t="shared" si="16"/>
        <v>1.311011707917461</v>
      </c>
    </row>
    <row r="58" spans="1:40" x14ac:dyDescent="0.25">
      <c r="A58">
        <v>22.24</v>
      </c>
      <c r="B58">
        <v>28</v>
      </c>
      <c r="C58">
        <v>11.0985</v>
      </c>
      <c r="N58">
        <f t="shared" si="0"/>
        <v>2.9182680450021072</v>
      </c>
      <c r="O58">
        <f t="shared" si="0"/>
        <v>2.6543607539001668</v>
      </c>
      <c r="P58">
        <f t="shared" si="0"/>
        <v>2.6224312445415263</v>
      </c>
      <c r="Q58">
        <f t="shared" si="1"/>
        <v>10.654360753900168</v>
      </c>
      <c r="R58">
        <f t="shared" si="2"/>
        <v>18.622431244541527</v>
      </c>
      <c r="S58">
        <f t="shared" si="3"/>
        <v>10.654360753900168</v>
      </c>
      <c r="T58">
        <f t="shared" si="4"/>
        <v>18.918268045002108</v>
      </c>
      <c r="AH58">
        <f t="shared" si="12"/>
        <v>1.8000000000000027</v>
      </c>
      <c r="AI58">
        <f t="shared" si="9"/>
        <v>5.3000000000000025</v>
      </c>
      <c r="AJ58">
        <f t="shared" si="14"/>
        <v>17.227523134351397</v>
      </c>
      <c r="AK58">
        <f t="shared" si="10"/>
        <v>13.300000000000002</v>
      </c>
      <c r="AL58">
        <f t="shared" si="15"/>
        <v>9.1398429104691541</v>
      </c>
      <c r="AM58">
        <f t="shared" si="11"/>
        <v>21.300000000000004</v>
      </c>
      <c r="AN58">
        <f t="shared" si="16"/>
        <v>1.1005379825219419</v>
      </c>
    </row>
    <row r="59" spans="1:40" x14ac:dyDescent="0.25">
      <c r="A59">
        <v>41.14</v>
      </c>
      <c r="B59">
        <v>31</v>
      </c>
      <c r="C59">
        <v>22.119499999999999</v>
      </c>
      <c r="N59">
        <f t="shared" si="0"/>
        <v>4.366421272042448</v>
      </c>
      <c r="O59">
        <f t="shared" si="0"/>
        <v>2.957061165856357</v>
      </c>
      <c r="P59">
        <f t="shared" si="0"/>
        <v>4.8191812969973773</v>
      </c>
      <c r="Q59">
        <f t="shared" si="1"/>
        <v>10.957061165856357</v>
      </c>
      <c r="R59">
        <f t="shared" si="2"/>
        <v>20.819181296997378</v>
      </c>
      <c r="S59">
        <f t="shared" si="3"/>
        <v>10.957061165856357</v>
      </c>
      <c r="T59">
        <f t="shared" si="4"/>
        <v>20.366421272042448</v>
      </c>
      <c r="AH59">
        <f t="shared" si="12"/>
        <v>1.9000000000000028</v>
      </c>
      <c r="AI59">
        <f t="shared" si="9"/>
        <v>5.400000000000003</v>
      </c>
      <c r="AJ59">
        <f t="shared" si="14"/>
        <v>17.020199735487033</v>
      </c>
      <c r="AK59">
        <f t="shared" si="10"/>
        <v>13.400000000000002</v>
      </c>
      <c r="AL59">
        <f t="shared" si="15"/>
        <v>8.947328325809389</v>
      </c>
      <c r="AM59">
        <f t="shared" si="11"/>
        <v>21.400000000000002</v>
      </c>
      <c r="AN59">
        <f t="shared" si="16"/>
        <v>0.91466183181596117</v>
      </c>
    </row>
    <row r="60" spans="1:40" x14ac:dyDescent="0.25">
      <c r="A60">
        <v>30.86</v>
      </c>
      <c r="B60">
        <v>34</v>
      </c>
      <c r="C60">
        <v>12.317</v>
      </c>
      <c r="N60">
        <f t="shared" si="0"/>
        <v>3.5787485115146862</v>
      </c>
      <c r="O60">
        <f t="shared" si="0"/>
        <v>3.2597615778125473</v>
      </c>
      <c r="P60">
        <f t="shared" si="0"/>
        <v>2.8653075660112162</v>
      </c>
      <c r="Q60">
        <f t="shared" si="1"/>
        <v>11.259761577812547</v>
      </c>
      <c r="R60">
        <f t="shared" si="2"/>
        <v>18.865307566011218</v>
      </c>
      <c r="S60">
        <f t="shared" si="3"/>
        <v>11.259761577812547</v>
      </c>
      <c r="T60">
        <f t="shared" si="4"/>
        <v>19.578748511514686</v>
      </c>
      <c r="AH60">
        <f t="shared" si="12"/>
        <v>2.0000000000000027</v>
      </c>
      <c r="AI60">
        <f t="shared" si="9"/>
        <v>5.5000000000000027</v>
      </c>
      <c r="AJ60">
        <f t="shared" si="14"/>
        <v>16.839455700498313</v>
      </c>
      <c r="AK60">
        <f t="shared" si="10"/>
        <v>13.500000000000004</v>
      </c>
      <c r="AL60">
        <f t="shared" si="15"/>
        <v>8.7794945790341483</v>
      </c>
      <c r="AM60">
        <f t="shared" si="11"/>
        <v>21.500000000000004</v>
      </c>
      <c r="AN60">
        <f t="shared" si="16"/>
        <v>0.75261545561917786</v>
      </c>
    </row>
    <row r="61" spans="1:40" x14ac:dyDescent="0.25">
      <c r="A61">
        <v>24.24</v>
      </c>
      <c r="B61">
        <v>38</v>
      </c>
      <c r="C61">
        <v>9.7469999999999999</v>
      </c>
      <c r="N61">
        <f t="shared" si="0"/>
        <v>3.071511772731244</v>
      </c>
      <c r="O61">
        <f t="shared" si="0"/>
        <v>3.6633621270874679</v>
      </c>
      <c r="P61">
        <f t="shared" si="0"/>
        <v>2.3530448280735028</v>
      </c>
      <c r="Q61">
        <f t="shared" si="1"/>
        <v>11.663362127087467</v>
      </c>
      <c r="R61">
        <f t="shared" si="2"/>
        <v>18.353044828073504</v>
      </c>
      <c r="S61">
        <f t="shared" si="3"/>
        <v>11.663362127087467</v>
      </c>
      <c r="T61">
        <f t="shared" si="4"/>
        <v>19.071511772731245</v>
      </c>
      <c r="AH61">
        <f t="shared" si="12"/>
        <v>2.1000000000000028</v>
      </c>
      <c r="AI61">
        <f t="shared" si="9"/>
        <v>5.6000000000000032</v>
      </c>
      <c r="AJ61">
        <f t="shared" si="14"/>
        <v>16.683860333657215</v>
      </c>
      <c r="AK61">
        <f t="shared" si="10"/>
        <v>13.600000000000003</v>
      </c>
      <c r="AL61">
        <f t="shared" si="15"/>
        <v>8.6350131669674148</v>
      </c>
      <c r="AM61">
        <f t="shared" si="11"/>
        <v>21.6</v>
      </c>
      <c r="AN61">
        <f t="shared" si="16"/>
        <v>0.61311616120991697</v>
      </c>
    </row>
    <row r="62" spans="1:40" x14ac:dyDescent="0.25">
      <c r="A62">
        <v>32.76</v>
      </c>
      <c r="B62">
        <v>44</v>
      </c>
      <c r="C62">
        <v>15.167000000000002</v>
      </c>
      <c r="N62">
        <f t="shared" si="0"/>
        <v>3.7243300528573657</v>
      </c>
      <c r="O62">
        <f t="shared" si="0"/>
        <v>4.2687629509998484</v>
      </c>
      <c r="P62">
        <f t="shared" si="0"/>
        <v>3.4333810302612098</v>
      </c>
      <c r="Q62">
        <f t="shared" si="1"/>
        <v>12.268762950999848</v>
      </c>
      <c r="R62">
        <f t="shared" si="2"/>
        <v>19.433381030261209</v>
      </c>
      <c r="S62">
        <f t="shared" si="3"/>
        <v>12.268762950999848</v>
      </c>
      <c r="T62">
        <f t="shared" si="4"/>
        <v>19.724330052857365</v>
      </c>
      <c r="AH62">
        <f t="shared" si="12"/>
        <v>2.2000000000000028</v>
      </c>
      <c r="AI62">
        <f t="shared" si="9"/>
        <v>5.7000000000000028</v>
      </c>
      <c r="AJ62">
        <f t="shared" si="14"/>
        <v>16.551561698388038</v>
      </c>
      <c r="AK62">
        <f t="shared" si="10"/>
        <v>13.700000000000003</v>
      </c>
      <c r="AL62">
        <f t="shared" si="15"/>
        <v>8.512164434217464</v>
      </c>
      <c r="AM62">
        <f t="shared" si="11"/>
        <v>21.700000000000003</v>
      </c>
      <c r="AN62">
        <f t="shared" si="16"/>
        <v>0.49450359165824032</v>
      </c>
    </row>
    <row r="63" spans="1:40" x14ac:dyDescent="0.25">
      <c r="A63">
        <v>34.340000000000003</v>
      </c>
      <c r="B63">
        <v>57</v>
      </c>
      <c r="C63">
        <v>16.102499999999999</v>
      </c>
      <c r="N63">
        <f t="shared" si="0"/>
        <v>3.845392597763384</v>
      </c>
      <c r="O63">
        <f t="shared" si="0"/>
        <v>5.580464736143341</v>
      </c>
      <c r="P63">
        <f t="shared" si="0"/>
        <v>3.6198486533509877</v>
      </c>
      <c r="Q63">
        <f t="shared" si="1"/>
        <v>13.580464736143341</v>
      </c>
      <c r="R63">
        <f t="shared" si="2"/>
        <v>19.619848653350989</v>
      </c>
      <c r="S63">
        <f t="shared" si="3"/>
        <v>13.580464736143341</v>
      </c>
      <c r="T63">
        <f t="shared" si="4"/>
        <v>19.845392597763386</v>
      </c>
      <c r="AH63">
        <f t="shared" si="12"/>
        <v>2.3000000000000029</v>
      </c>
      <c r="AI63">
        <f t="shared" si="9"/>
        <v>5.8000000000000025</v>
      </c>
      <c r="AJ63">
        <f t="shared" si="14"/>
        <v>16.440430961809316</v>
      </c>
      <c r="AK63">
        <f t="shared" si="10"/>
        <v>13.800000000000002</v>
      </c>
      <c r="AL63">
        <f t="shared" si="15"/>
        <v>8.4089716073943634</v>
      </c>
      <c r="AM63">
        <f t="shared" si="11"/>
        <v>21.800000000000004</v>
      </c>
      <c r="AN63">
        <f t="shared" si="16"/>
        <v>0.39486913817386887</v>
      </c>
    </row>
    <row r="64" spans="1:40" x14ac:dyDescent="0.25">
      <c r="A64">
        <v>19.34</v>
      </c>
      <c r="B64">
        <v>32</v>
      </c>
      <c r="C64">
        <v>10.5215</v>
      </c>
      <c r="N64">
        <f t="shared" si="0"/>
        <v>2.6960646397948596</v>
      </c>
      <c r="O64">
        <f t="shared" si="0"/>
        <v>3.057961303175087</v>
      </c>
      <c r="P64">
        <f t="shared" si="0"/>
        <v>2.5074212835337204</v>
      </c>
      <c r="Q64">
        <f t="shared" si="1"/>
        <v>11.057961303175087</v>
      </c>
      <c r="R64">
        <f t="shared" si="2"/>
        <v>18.50742128353372</v>
      </c>
      <c r="S64">
        <f t="shared" si="3"/>
        <v>11.057961303175087</v>
      </c>
      <c r="T64">
        <f t="shared" si="4"/>
        <v>18.696064639794859</v>
      </c>
      <c r="AH64">
        <f t="shared" si="12"/>
        <v>2.400000000000003</v>
      </c>
      <c r="AI64">
        <f t="shared" si="9"/>
        <v>5.900000000000003</v>
      </c>
      <c r="AJ64">
        <f t="shared" si="14"/>
        <v>16.348191879680392</v>
      </c>
      <c r="AK64">
        <f t="shared" si="10"/>
        <v>13.900000000000002</v>
      </c>
      <c r="AL64">
        <f t="shared" si="15"/>
        <v>8.3233210311317922</v>
      </c>
      <c r="AM64">
        <f t="shared" si="11"/>
        <v>21.900000000000002</v>
      </c>
      <c r="AN64">
        <f t="shared" si="16"/>
        <v>0.31217203005828187</v>
      </c>
    </row>
    <row r="65" spans="1:40" x14ac:dyDescent="0.25">
      <c r="A65">
        <v>50.64</v>
      </c>
      <c r="B65">
        <v>60</v>
      </c>
      <c r="C65">
        <v>21.866</v>
      </c>
      <c r="N65">
        <f t="shared" si="0"/>
        <v>5.094328978755847</v>
      </c>
      <c r="O65">
        <f t="shared" si="0"/>
        <v>5.8831651480995308</v>
      </c>
      <c r="P65">
        <f t="shared" si="0"/>
        <v>4.7686526572825096</v>
      </c>
      <c r="Q65">
        <f t="shared" si="1"/>
        <v>13.883165148099531</v>
      </c>
      <c r="R65">
        <f t="shared" si="2"/>
        <v>20.768652657282509</v>
      </c>
      <c r="S65">
        <f t="shared" si="3"/>
        <v>13.883165148099531</v>
      </c>
      <c r="T65">
        <f t="shared" si="4"/>
        <v>21.094328978755847</v>
      </c>
      <c r="AH65">
        <f t="shared" si="12"/>
        <v>2.5000000000000031</v>
      </c>
      <c r="AI65">
        <f t="shared" si="9"/>
        <v>6.0000000000000036</v>
      </c>
      <c r="AJ65">
        <f t="shared" si="14"/>
        <v>16.272531364404809</v>
      </c>
      <c r="AK65">
        <f t="shared" si="10"/>
        <v>14.000000000000004</v>
      </c>
      <c r="AL65">
        <f t="shared" si="15"/>
        <v>8.2530648383758933</v>
      </c>
      <c r="AM65">
        <f t="shared" si="11"/>
        <v>22.000000000000004</v>
      </c>
      <c r="AN65">
        <f t="shared" si="16"/>
        <v>0.24433846463879397</v>
      </c>
    </row>
    <row r="66" spans="1:40" x14ac:dyDescent="0.25">
      <c r="A66">
        <v>49.92</v>
      </c>
      <c r="B66">
        <v>51</v>
      </c>
      <c r="C66">
        <v>30.2485</v>
      </c>
      <c r="N66">
        <f t="shared" si="0"/>
        <v>5.0391612367733583</v>
      </c>
      <c r="O66">
        <f t="shared" si="0"/>
        <v>4.9750639122309597</v>
      </c>
      <c r="P66">
        <f t="shared" si="0"/>
        <v>6.4394862762563925</v>
      </c>
      <c r="Q66">
        <f t="shared" si="1"/>
        <v>12.97506391223096</v>
      </c>
      <c r="R66">
        <f t="shared" si="2"/>
        <v>22.439486276256392</v>
      </c>
      <c r="S66">
        <f t="shared" si="3"/>
        <v>12.97506391223096</v>
      </c>
      <c r="T66">
        <f t="shared" si="4"/>
        <v>21.03916123677336</v>
      </c>
      <c r="AH66">
        <f t="shared" si="12"/>
        <v>2.6000000000000032</v>
      </c>
      <c r="AI66">
        <f t="shared" si="9"/>
        <v>6.1000000000000032</v>
      </c>
      <c r="AJ66">
        <f t="shared" si="14"/>
        <v>16.211189050489129</v>
      </c>
      <c r="AK66">
        <f t="shared" si="10"/>
        <v>14.100000000000003</v>
      </c>
      <c r="AL66">
        <f t="shared" si="15"/>
        <v>8.1961041183113341</v>
      </c>
      <c r="AM66">
        <f t="shared" si="11"/>
        <v>22.1</v>
      </c>
      <c r="AN66">
        <f t="shared" si="16"/>
        <v>0.18934190733508158</v>
      </c>
    </row>
    <row r="67" spans="1:40" x14ac:dyDescent="0.25">
      <c r="A67">
        <v>29.42</v>
      </c>
      <c r="B67">
        <v>32</v>
      </c>
      <c r="C67">
        <v>19.9145</v>
      </c>
      <c r="N67">
        <f t="shared" si="0"/>
        <v>3.4684130275497078</v>
      </c>
      <c r="O67">
        <f t="shared" si="0"/>
        <v>3.057961303175087</v>
      </c>
      <c r="P67">
        <f t="shared" si="0"/>
        <v>4.3796718272881723</v>
      </c>
      <c r="Q67">
        <f t="shared" si="1"/>
        <v>11.057961303175087</v>
      </c>
      <c r="R67">
        <f t="shared" si="2"/>
        <v>20.379671827288171</v>
      </c>
      <c r="S67">
        <f t="shared" si="3"/>
        <v>11.057961303175087</v>
      </c>
      <c r="T67">
        <f t="shared" si="4"/>
        <v>19.468413027549708</v>
      </c>
      <c r="AH67">
        <f t="shared" si="12"/>
        <v>2.7000000000000033</v>
      </c>
      <c r="AI67">
        <f t="shared" si="9"/>
        <v>6.2000000000000028</v>
      </c>
      <c r="AJ67">
        <f t="shared" si="14"/>
        <v>16.162025496105013</v>
      </c>
      <c r="AK67">
        <f t="shared" si="10"/>
        <v>14.200000000000003</v>
      </c>
      <c r="AL67">
        <f t="shared" si="15"/>
        <v>8.1504522463832245</v>
      </c>
      <c r="AM67">
        <f t="shared" si="11"/>
        <v>22.200000000000003</v>
      </c>
      <c r="AN67">
        <f t="shared" si="16"/>
        <v>0.1452642378872516</v>
      </c>
    </row>
    <row r="68" spans="1:40" x14ac:dyDescent="0.25">
      <c r="A68">
        <v>20.48</v>
      </c>
      <c r="B68">
        <v>38</v>
      </c>
      <c r="C68">
        <v>13.961500000000001</v>
      </c>
      <c r="N68">
        <f t="shared" ref="N68:P131" si="18">(A68-AVERAGE(A$3:A$149))/_xlfn.STDEV.S(A$3:A$149)+3.5</f>
        <v>2.7834135646004672</v>
      </c>
      <c r="O68">
        <f t="shared" si="18"/>
        <v>3.6633621270874679</v>
      </c>
      <c r="P68">
        <f t="shared" si="18"/>
        <v>3.1930959210845899</v>
      </c>
      <c r="Q68">
        <f t="shared" ref="Q68:Q131" si="19">O68+8</f>
        <v>11.663362127087467</v>
      </c>
      <c r="R68">
        <f t="shared" ref="R68:R131" si="20">P68+16</f>
        <v>19.193095921084591</v>
      </c>
      <c r="S68">
        <f t="shared" ref="S68:S131" si="21">O68+8</f>
        <v>11.663362127087467</v>
      </c>
      <c r="T68">
        <f t="shared" ref="T68:T131" si="22">N68+16</f>
        <v>18.783413564600465</v>
      </c>
      <c r="AH68">
        <f t="shared" si="12"/>
        <v>2.8000000000000034</v>
      </c>
      <c r="AI68">
        <f t="shared" si="9"/>
        <v>6.3000000000000034</v>
      </c>
      <c r="AJ68">
        <f t="shared" si="14"/>
        <v>16.123070050093062</v>
      </c>
      <c r="AK68">
        <f t="shared" si="10"/>
        <v>14.300000000000004</v>
      </c>
      <c r="AL68">
        <f t="shared" si="15"/>
        <v>8.1142793322292714</v>
      </c>
      <c r="AM68">
        <f t="shared" si="11"/>
        <v>22.300000000000004</v>
      </c>
      <c r="AN68">
        <f t="shared" si="16"/>
        <v>0.11033866560067658</v>
      </c>
    </row>
    <row r="69" spans="1:40" x14ac:dyDescent="0.25">
      <c r="A69">
        <v>22.9</v>
      </c>
      <c r="B69">
        <v>35</v>
      </c>
      <c r="C69">
        <v>12.766500000000001</v>
      </c>
      <c r="N69">
        <f t="shared" si="18"/>
        <v>2.9688384751527224</v>
      </c>
      <c r="O69">
        <f t="shared" si="18"/>
        <v>3.3606617151312776</v>
      </c>
      <c r="P69">
        <f t="shared" si="18"/>
        <v>2.9549037141446801</v>
      </c>
      <c r="Q69">
        <f t="shared" si="19"/>
        <v>11.360661715131277</v>
      </c>
      <c r="R69">
        <f t="shared" si="20"/>
        <v>18.954903714144681</v>
      </c>
      <c r="S69">
        <f t="shared" si="21"/>
        <v>11.360661715131277</v>
      </c>
      <c r="T69">
        <f t="shared" si="22"/>
        <v>18.968838475152722</v>
      </c>
      <c r="AH69">
        <f t="shared" si="12"/>
        <v>2.9000000000000035</v>
      </c>
      <c r="AI69">
        <f t="shared" si="9"/>
        <v>6.4000000000000039</v>
      </c>
      <c r="AJ69">
        <f t="shared" ref="AJ69:AJ75" si="23">_xlfn.NORM.S.DIST(AH69,FALSE)*$AD$5+16</f>
        <v>16.092550431949782</v>
      </c>
      <c r="AK69">
        <f t="shared" si="10"/>
        <v>14.400000000000004</v>
      </c>
      <c r="AL69">
        <f t="shared" ref="AL69:AL75" si="24">_xlfn.NORM.S.DIST(AH69,FALSE)*$AE$5+8</f>
        <v>8.0859396868105122</v>
      </c>
      <c r="AM69">
        <f t="shared" si="11"/>
        <v>22.400000000000002</v>
      </c>
      <c r="AN69">
        <f t="shared" ref="AN69:AN75" si="25">_xlfn.NORM.S.DIST(AH69,FALSE)*$AF$5</f>
        <v>8.297624933428846E-2</v>
      </c>
    </row>
    <row r="70" spans="1:40" x14ac:dyDescent="0.25">
      <c r="A70">
        <v>24</v>
      </c>
      <c r="B70">
        <v>37</v>
      </c>
      <c r="C70">
        <v>11.888999999999999</v>
      </c>
      <c r="N70">
        <f t="shared" si="18"/>
        <v>3.0531225254037477</v>
      </c>
      <c r="O70">
        <f t="shared" si="18"/>
        <v>3.562461989768738</v>
      </c>
      <c r="P70">
        <f t="shared" si="18"/>
        <v>2.7799968843624452</v>
      </c>
      <c r="Q70">
        <f t="shared" si="19"/>
        <v>11.562461989768739</v>
      </c>
      <c r="R70">
        <f t="shared" si="20"/>
        <v>18.779996884362447</v>
      </c>
      <c r="S70">
        <f t="shared" si="21"/>
        <v>11.562461989768739</v>
      </c>
      <c r="T70">
        <f t="shared" si="22"/>
        <v>19.053122525403747</v>
      </c>
      <c r="AH70">
        <f t="shared" si="12"/>
        <v>3.0000000000000036</v>
      </c>
      <c r="AI70">
        <f t="shared" ref="AI70:AI75" si="26">AH70+3.5</f>
        <v>6.5000000000000036</v>
      </c>
      <c r="AJ70">
        <f t="shared" si="23"/>
        <v>16.068906720020227</v>
      </c>
      <c r="AK70">
        <f t="shared" ref="AK70:AK75" si="27">AH70+11.5</f>
        <v>14.500000000000004</v>
      </c>
      <c r="AL70">
        <f t="shared" si="24"/>
        <v>8.0639848114473551</v>
      </c>
      <c r="AM70">
        <f t="shared" ref="AM70:AM75" si="28">AH70+19.5</f>
        <v>22.500000000000004</v>
      </c>
      <c r="AN70">
        <f t="shared" si="25"/>
        <v>6.1778438638824838E-2</v>
      </c>
    </row>
    <row r="71" spans="1:40" x14ac:dyDescent="0.25">
      <c r="A71">
        <v>34.36</v>
      </c>
      <c r="B71">
        <v>37</v>
      </c>
      <c r="C71">
        <v>12.8825</v>
      </c>
      <c r="N71">
        <f t="shared" si="18"/>
        <v>3.8469250350406754</v>
      </c>
      <c r="O71">
        <f t="shared" si="18"/>
        <v>3.562461989768738</v>
      </c>
      <c r="P71">
        <f t="shared" si="18"/>
        <v>2.9780253007597679</v>
      </c>
      <c r="Q71">
        <f t="shared" si="19"/>
        <v>11.562461989768739</v>
      </c>
      <c r="R71">
        <f t="shared" si="20"/>
        <v>18.978025300759768</v>
      </c>
      <c r="S71">
        <f t="shared" si="21"/>
        <v>11.562461989768739</v>
      </c>
      <c r="T71">
        <f t="shared" si="22"/>
        <v>19.846925035040677</v>
      </c>
      <c r="AH71">
        <f>AH70+0.1</f>
        <v>3.1000000000000036</v>
      </c>
      <c r="AI71">
        <f t="shared" si="26"/>
        <v>6.6000000000000032</v>
      </c>
      <c r="AJ71">
        <f t="shared" si="23"/>
        <v>16.050792753979568</v>
      </c>
      <c r="AK71">
        <f t="shared" si="27"/>
        <v>14.600000000000003</v>
      </c>
      <c r="AL71">
        <f t="shared" si="24"/>
        <v>8.0471647001238864</v>
      </c>
      <c r="AM71">
        <f t="shared" si="28"/>
        <v>22.600000000000005</v>
      </c>
      <c r="AN71">
        <f t="shared" si="25"/>
        <v>4.553833115409666E-2</v>
      </c>
    </row>
    <row r="72" spans="1:40" x14ac:dyDescent="0.25">
      <c r="A72">
        <v>38.4</v>
      </c>
      <c r="B72">
        <v>43</v>
      </c>
      <c r="C72">
        <v>17.142000000000003</v>
      </c>
      <c r="N72">
        <f t="shared" si="18"/>
        <v>4.1564773650535312</v>
      </c>
      <c r="O72">
        <f t="shared" si="18"/>
        <v>4.1678628136811184</v>
      </c>
      <c r="P72">
        <f t="shared" si="18"/>
        <v>3.827045974785328</v>
      </c>
      <c r="Q72">
        <f t="shared" si="19"/>
        <v>12.167862813681118</v>
      </c>
      <c r="R72">
        <f t="shared" si="20"/>
        <v>19.827045974785328</v>
      </c>
      <c r="S72">
        <f t="shared" si="21"/>
        <v>12.167862813681118</v>
      </c>
      <c r="T72">
        <f t="shared" si="22"/>
        <v>20.156477365053533</v>
      </c>
      <c r="AH72">
        <f t="shared" si="12"/>
        <v>3.2000000000000037</v>
      </c>
      <c r="AI72">
        <f t="shared" si="26"/>
        <v>6.7000000000000037</v>
      </c>
      <c r="AJ72">
        <f t="shared" si="23"/>
        <v>16.037067986747775</v>
      </c>
      <c r="AK72">
        <f t="shared" si="27"/>
        <v>14.700000000000003</v>
      </c>
      <c r="AL72">
        <f t="shared" si="24"/>
        <v>8.0344202734086476</v>
      </c>
      <c r="AM72">
        <f t="shared" si="28"/>
        <v>22.700000000000003</v>
      </c>
      <c r="AN72">
        <f t="shared" si="25"/>
        <v>3.3233367429039706E-2</v>
      </c>
    </row>
    <row r="73" spans="1:40" x14ac:dyDescent="0.25">
      <c r="A73">
        <v>44.38</v>
      </c>
      <c r="B73">
        <v>36</v>
      </c>
      <c r="C73">
        <v>20.2135</v>
      </c>
      <c r="N73">
        <f t="shared" si="18"/>
        <v>4.61467611096365</v>
      </c>
      <c r="O73">
        <f t="shared" si="18"/>
        <v>3.4615618524500076</v>
      </c>
      <c r="P73">
        <f t="shared" si="18"/>
        <v>4.4392697100287855</v>
      </c>
      <c r="Q73">
        <f t="shared" si="19"/>
        <v>11.461561852450007</v>
      </c>
      <c r="R73">
        <f t="shared" si="20"/>
        <v>20.439269710028785</v>
      </c>
      <c r="S73">
        <f t="shared" si="21"/>
        <v>11.461561852450007</v>
      </c>
      <c r="T73">
        <f t="shared" si="22"/>
        <v>20.61467611096365</v>
      </c>
      <c r="AH73">
        <f t="shared" ref="AH73:AH75" si="29">AH72+0.1</f>
        <v>3.3000000000000038</v>
      </c>
      <c r="AI73">
        <f t="shared" si="26"/>
        <v>6.8000000000000043</v>
      </c>
      <c r="AJ73">
        <f t="shared" si="23"/>
        <v>16.02678263436971</v>
      </c>
      <c r="AK73">
        <f t="shared" si="27"/>
        <v>14.800000000000004</v>
      </c>
      <c r="AL73">
        <f t="shared" si="24"/>
        <v>8.0248695890575874</v>
      </c>
      <c r="AM73">
        <f t="shared" si="28"/>
        <v>22.800000000000004</v>
      </c>
      <c r="AN73">
        <f t="shared" si="25"/>
        <v>2.4012017021118669E-2</v>
      </c>
    </row>
    <row r="74" spans="1:40" x14ac:dyDescent="0.25">
      <c r="A74">
        <v>28.98</v>
      </c>
      <c r="B74">
        <v>39</v>
      </c>
      <c r="C74">
        <v>19.776</v>
      </c>
      <c r="N74">
        <f t="shared" si="18"/>
        <v>3.434699407449298</v>
      </c>
      <c r="O74">
        <f t="shared" si="18"/>
        <v>3.7642622644061983</v>
      </c>
      <c r="P74">
        <f t="shared" si="18"/>
        <v>4.3520654501658473</v>
      </c>
      <c r="Q74">
        <f t="shared" si="19"/>
        <v>11.764262264406199</v>
      </c>
      <c r="R74">
        <f t="shared" si="20"/>
        <v>20.352065450165846</v>
      </c>
      <c r="S74">
        <f t="shared" si="21"/>
        <v>11.764262264406199</v>
      </c>
      <c r="T74">
        <f t="shared" si="22"/>
        <v>19.434699407449298</v>
      </c>
      <c r="AH74">
        <f t="shared" si="29"/>
        <v>3.4000000000000039</v>
      </c>
      <c r="AI74">
        <f t="shared" si="26"/>
        <v>6.9000000000000039</v>
      </c>
      <c r="AJ74">
        <f t="shared" si="23"/>
        <v>16.019158638417508</v>
      </c>
      <c r="AK74">
        <f t="shared" si="27"/>
        <v>14.900000000000004</v>
      </c>
      <c r="AL74">
        <f t="shared" si="24"/>
        <v>8.017790164244829</v>
      </c>
      <c r="AM74">
        <f t="shared" si="28"/>
        <v>22.900000000000006</v>
      </c>
      <c r="AN74">
        <f t="shared" si="25"/>
        <v>1.7176710305352113E-2</v>
      </c>
    </row>
    <row r="75" spans="1:40" x14ac:dyDescent="0.25">
      <c r="A75">
        <v>30.6</v>
      </c>
      <c r="B75">
        <v>39</v>
      </c>
      <c r="C75">
        <v>18.183499999999999</v>
      </c>
      <c r="N75">
        <f t="shared" si="18"/>
        <v>3.5588268269098986</v>
      </c>
      <c r="O75">
        <f t="shared" si="18"/>
        <v>3.7642622644061983</v>
      </c>
      <c r="P75">
        <f t="shared" si="18"/>
        <v>4.034641944264755</v>
      </c>
      <c r="Q75">
        <f t="shared" si="19"/>
        <v>11.764262264406199</v>
      </c>
      <c r="R75">
        <f t="shared" si="20"/>
        <v>20.034641944264756</v>
      </c>
      <c r="S75">
        <f t="shared" si="21"/>
        <v>11.764262264406199</v>
      </c>
      <c r="T75">
        <f t="shared" si="22"/>
        <v>19.5588268269099</v>
      </c>
      <c r="AH75">
        <f t="shared" si="29"/>
        <v>3.500000000000004</v>
      </c>
      <c r="AI75">
        <f t="shared" si="26"/>
        <v>7.0000000000000036</v>
      </c>
      <c r="AJ75">
        <f t="shared" si="23"/>
        <v>16.013568537672008</v>
      </c>
      <c r="AK75">
        <f t="shared" si="27"/>
        <v>15.000000000000004</v>
      </c>
      <c r="AL75">
        <f t="shared" si="24"/>
        <v>8.0125993564097229</v>
      </c>
      <c r="AM75">
        <f t="shared" si="28"/>
        <v>23.000000000000004</v>
      </c>
      <c r="AN75">
        <f t="shared" si="25"/>
        <v>1.2164895843870467E-2</v>
      </c>
    </row>
    <row r="76" spans="1:40" x14ac:dyDescent="0.25">
      <c r="A76">
        <v>30.16</v>
      </c>
      <c r="B76">
        <v>37</v>
      </c>
      <c r="C76">
        <v>16.6905</v>
      </c>
      <c r="N76">
        <f t="shared" si="18"/>
        <v>3.5251132068094884</v>
      </c>
      <c r="O76">
        <f t="shared" si="18"/>
        <v>3.562461989768738</v>
      </c>
      <c r="P76">
        <f t="shared" si="18"/>
        <v>3.7370511786067762</v>
      </c>
      <c r="Q76">
        <f t="shared" si="19"/>
        <v>11.562461989768739</v>
      </c>
      <c r="R76">
        <f t="shared" si="20"/>
        <v>19.737051178606777</v>
      </c>
      <c r="S76">
        <f t="shared" si="21"/>
        <v>11.562461989768739</v>
      </c>
      <c r="T76">
        <f t="shared" si="22"/>
        <v>19.52511320680949</v>
      </c>
    </row>
    <row r="77" spans="1:40" x14ac:dyDescent="0.25">
      <c r="A77">
        <v>42.32</v>
      </c>
      <c r="B77">
        <v>45</v>
      </c>
      <c r="C77">
        <v>16.270499999999998</v>
      </c>
      <c r="N77">
        <f t="shared" si="18"/>
        <v>4.4568350714026392</v>
      </c>
      <c r="O77">
        <f t="shared" si="18"/>
        <v>4.3696630883185792</v>
      </c>
      <c r="P77">
        <f t="shared" si="18"/>
        <v>3.6533350891383556</v>
      </c>
      <c r="Q77">
        <f t="shared" si="19"/>
        <v>12.369663088318578</v>
      </c>
      <c r="R77">
        <f t="shared" si="20"/>
        <v>19.653335089138356</v>
      </c>
      <c r="S77">
        <f t="shared" si="21"/>
        <v>12.369663088318578</v>
      </c>
      <c r="T77">
        <f t="shared" si="22"/>
        <v>20.45683507140264</v>
      </c>
    </row>
    <row r="78" spans="1:40" x14ac:dyDescent="0.25">
      <c r="A78">
        <v>22.78</v>
      </c>
      <c r="B78">
        <v>33</v>
      </c>
      <c r="C78">
        <v>11.961500000000001</v>
      </c>
      <c r="N78">
        <f t="shared" si="18"/>
        <v>2.9596438514889742</v>
      </c>
      <c r="O78">
        <f t="shared" si="18"/>
        <v>3.1588614404938173</v>
      </c>
      <c r="P78">
        <f t="shared" si="18"/>
        <v>2.7944478759968754</v>
      </c>
      <c r="Q78">
        <f t="shared" si="19"/>
        <v>11.158861440493817</v>
      </c>
      <c r="R78">
        <f t="shared" si="20"/>
        <v>18.794447875996877</v>
      </c>
      <c r="S78">
        <f t="shared" si="21"/>
        <v>11.158861440493817</v>
      </c>
      <c r="T78">
        <f t="shared" si="22"/>
        <v>18.959643851488973</v>
      </c>
    </row>
    <row r="79" spans="1:40" x14ac:dyDescent="0.25">
      <c r="A79">
        <v>42.44</v>
      </c>
      <c r="B79">
        <v>37</v>
      </c>
      <c r="C79">
        <v>20.5825</v>
      </c>
      <c r="N79">
        <f t="shared" si="18"/>
        <v>4.4660296950663874</v>
      </c>
      <c r="O79">
        <f t="shared" si="18"/>
        <v>3.562461989768738</v>
      </c>
      <c r="P79">
        <f t="shared" si="18"/>
        <v>4.5128202743474688</v>
      </c>
      <c r="Q79">
        <f t="shared" si="19"/>
        <v>11.562461989768739</v>
      </c>
      <c r="R79">
        <f t="shared" si="20"/>
        <v>20.512820274347469</v>
      </c>
      <c r="S79">
        <f t="shared" si="21"/>
        <v>11.562461989768739</v>
      </c>
      <c r="T79">
        <f t="shared" si="22"/>
        <v>20.466029695066389</v>
      </c>
    </row>
    <row r="80" spans="1:40" x14ac:dyDescent="0.25">
      <c r="A80">
        <v>17.54</v>
      </c>
      <c r="B80">
        <v>23</v>
      </c>
      <c r="C80">
        <v>7.2320000000000002</v>
      </c>
      <c r="N80">
        <f t="shared" si="18"/>
        <v>2.5581452848386363</v>
      </c>
      <c r="O80">
        <f t="shared" si="18"/>
        <v>2.1498600673065158</v>
      </c>
      <c r="P80">
        <f t="shared" si="18"/>
        <v>1.8517449113757019</v>
      </c>
      <c r="Q80">
        <f t="shared" si="19"/>
        <v>10.149860067306516</v>
      </c>
      <c r="R80">
        <f t="shared" si="20"/>
        <v>17.8517449113757</v>
      </c>
      <c r="S80">
        <f t="shared" si="21"/>
        <v>10.149860067306516</v>
      </c>
      <c r="T80">
        <f t="shared" si="22"/>
        <v>18.558145284838638</v>
      </c>
    </row>
    <row r="81" spans="1:20" x14ac:dyDescent="0.25">
      <c r="A81">
        <v>31.84</v>
      </c>
      <c r="B81">
        <v>37</v>
      </c>
      <c r="C81">
        <v>13.099499999999999</v>
      </c>
      <c r="N81">
        <f t="shared" si="18"/>
        <v>3.653837938101963</v>
      </c>
      <c r="O81">
        <f t="shared" si="18"/>
        <v>3.562461989768738</v>
      </c>
      <c r="P81">
        <f t="shared" si="18"/>
        <v>3.0212786136517846</v>
      </c>
      <c r="Q81">
        <f t="shared" si="19"/>
        <v>11.562461989768739</v>
      </c>
      <c r="R81">
        <f t="shared" si="20"/>
        <v>19.021278613651784</v>
      </c>
      <c r="S81">
        <f t="shared" si="21"/>
        <v>11.562461989768739</v>
      </c>
      <c r="T81">
        <f t="shared" si="22"/>
        <v>19.653837938101962</v>
      </c>
    </row>
    <row r="82" spans="1:20" x14ac:dyDescent="0.25">
      <c r="A82">
        <v>16.88</v>
      </c>
      <c r="B82">
        <v>26</v>
      </c>
      <c r="C82">
        <v>9.6769999999999996</v>
      </c>
      <c r="N82">
        <f t="shared" si="18"/>
        <v>2.5075748546880217</v>
      </c>
      <c r="O82">
        <f t="shared" si="18"/>
        <v>2.452560479262706</v>
      </c>
      <c r="P82">
        <f t="shared" si="18"/>
        <v>2.3390921464954331</v>
      </c>
      <c r="Q82">
        <f t="shared" si="19"/>
        <v>10.452560479262706</v>
      </c>
      <c r="R82">
        <f t="shared" si="20"/>
        <v>18.339092146495432</v>
      </c>
      <c r="S82">
        <f t="shared" si="21"/>
        <v>10.452560479262706</v>
      </c>
      <c r="T82">
        <f t="shared" si="22"/>
        <v>18.507574854688023</v>
      </c>
    </row>
    <row r="83" spans="1:20" x14ac:dyDescent="0.25">
      <c r="A83">
        <v>28.54</v>
      </c>
      <c r="B83">
        <v>24</v>
      </c>
      <c r="C83">
        <v>18.0885</v>
      </c>
      <c r="N83">
        <f t="shared" si="18"/>
        <v>3.4009857873488878</v>
      </c>
      <c r="O83">
        <f t="shared" si="18"/>
        <v>2.2507602046252462</v>
      </c>
      <c r="P83">
        <f t="shared" si="18"/>
        <v>4.0157061621230881</v>
      </c>
      <c r="Q83">
        <f t="shared" si="19"/>
        <v>10.250760204625246</v>
      </c>
      <c r="R83">
        <f t="shared" si="20"/>
        <v>20.015706162123088</v>
      </c>
      <c r="S83">
        <f t="shared" si="21"/>
        <v>10.250760204625246</v>
      </c>
      <c r="T83">
        <f t="shared" si="22"/>
        <v>19.400985787348887</v>
      </c>
    </row>
    <row r="84" spans="1:20" x14ac:dyDescent="0.25">
      <c r="A84">
        <v>38.4</v>
      </c>
      <c r="B84">
        <v>41</v>
      </c>
      <c r="C84">
        <v>18.032499999999999</v>
      </c>
      <c r="N84">
        <f t="shared" si="18"/>
        <v>4.1564773650535312</v>
      </c>
      <c r="O84">
        <f t="shared" si="18"/>
        <v>3.9660625390436586</v>
      </c>
      <c r="P84">
        <f t="shared" si="18"/>
        <v>4.0045440168606321</v>
      </c>
      <c r="Q84">
        <f t="shared" si="19"/>
        <v>11.966062539043659</v>
      </c>
      <c r="R84">
        <f t="shared" si="20"/>
        <v>20.004544016860631</v>
      </c>
      <c r="S84">
        <f t="shared" si="21"/>
        <v>11.966062539043659</v>
      </c>
      <c r="T84">
        <f t="shared" si="22"/>
        <v>20.156477365053533</v>
      </c>
    </row>
    <row r="85" spans="1:20" x14ac:dyDescent="0.25">
      <c r="A85">
        <v>43.6</v>
      </c>
      <c r="B85">
        <v>41</v>
      </c>
      <c r="C85">
        <v>17.271999999999998</v>
      </c>
      <c r="N85">
        <f t="shared" si="18"/>
        <v>4.5549110571492868</v>
      </c>
      <c r="O85">
        <f t="shared" si="18"/>
        <v>3.9660625390436586</v>
      </c>
      <c r="P85">
        <f t="shared" si="18"/>
        <v>3.8529580977160287</v>
      </c>
      <c r="Q85">
        <f t="shared" si="19"/>
        <v>11.966062539043659</v>
      </c>
      <c r="R85">
        <f t="shared" si="20"/>
        <v>19.85295809771603</v>
      </c>
      <c r="S85">
        <f t="shared" si="21"/>
        <v>11.966062539043659</v>
      </c>
      <c r="T85">
        <f t="shared" si="22"/>
        <v>20.554911057149287</v>
      </c>
    </row>
    <row r="86" spans="1:20" x14ac:dyDescent="0.25">
      <c r="A86">
        <v>38.520000000000003</v>
      </c>
      <c r="B86">
        <v>35</v>
      </c>
      <c r="C86">
        <v>16.560499999999998</v>
      </c>
      <c r="N86">
        <f t="shared" si="18"/>
        <v>4.1656719887172793</v>
      </c>
      <c r="O86">
        <f t="shared" si="18"/>
        <v>3.3606617151312776</v>
      </c>
      <c r="P86">
        <f t="shared" si="18"/>
        <v>3.7111390556760742</v>
      </c>
      <c r="Q86">
        <f t="shared" si="19"/>
        <v>11.360661715131277</v>
      </c>
      <c r="R86">
        <f t="shared" si="20"/>
        <v>19.711139055676075</v>
      </c>
      <c r="S86">
        <f t="shared" si="21"/>
        <v>11.360661715131277</v>
      </c>
      <c r="T86">
        <f t="shared" si="22"/>
        <v>20.165671988717278</v>
      </c>
    </row>
    <row r="87" spans="1:20" x14ac:dyDescent="0.25">
      <c r="A87">
        <v>33.340000000000003</v>
      </c>
      <c r="B87">
        <v>25</v>
      </c>
      <c r="C87">
        <v>16.776499999999999</v>
      </c>
      <c r="N87">
        <f t="shared" si="18"/>
        <v>3.7687707338988159</v>
      </c>
      <c r="O87">
        <f t="shared" si="18"/>
        <v>2.3516603419439761</v>
      </c>
      <c r="P87">
        <f t="shared" si="18"/>
        <v>3.7541930445455476</v>
      </c>
      <c r="Q87">
        <f t="shared" si="19"/>
        <v>10.351660341943976</v>
      </c>
      <c r="R87">
        <f t="shared" si="20"/>
        <v>19.754193044545548</v>
      </c>
      <c r="S87">
        <f t="shared" si="21"/>
        <v>10.351660341943976</v>
      </c>
      <c r="T87">
        <f t="shared" si="22"/>
        <v>19.768770733898815</v>
      </c>
    </row>
    <row r="88" spans="1:20" x14ac:dyDescent="0.25">
      <c r="A88">
        <v>26.18</v>
      </c>
      <c r="B88">
        <v>37</v>
      </c>
      <c r="C88">
        <v>19.000499999999999</v>
      </c>
      <c r="N88">
        <f t="shared" si="18"/>
        <v>3.2201581886285067</v>
      </c>
      <c r="O88">
        <f t="shared" si="18"/>
        <v>3.562461989768738</v>
      </c>
      <c r="P88">
        <f t="shared" si="18"/>
        <v>4.197489670683086</v>
      </c>
      <c r="Q88">
        <f t="shared" si="19"/>
        <v>11.562461989768739</v>
      </c>
      <c r="R88">
        <f t="shared" si="20"/>
        <v>20.197489670683087</v>
      </c>
      <c r="S88">
        <f t="shared" si="21"/>
        <v>11.562461989768739</v>
      </c>
      <c r="T88">
        <f t="shared" si="22"/>
        <v>19.220158188628506</v>
      </c>
    </row>
    <row r="89" spans="1:20" x14ac:dyDescent="0.25">
      <c r="A89">
        <v>21.1</v>
      </c>
      <c r="B89">
        <v>34</v>
      </c>
      <c r="C89">
        <v>13.323499999999999</v>
      </c>
      <c r="N89">
        <f t="shared" si="18"/>
        <v>2.8309191201964996</v>
      </c>
      <c r="O89">
        <f t="shared" si="18"/>
        <v>3.2597615778125473</v>
      </c>
      <c r="P89">
        <f t="shared" si="18"/>
        <v>3.0659271947016085</v>
      </c>
      <c r="Q89">
        <f t="shared" si="19"/>
        <v>11.259761577812547</v>
      </c>
      <c r="R89">
        <f t="shared" si="20"/>
        <v>19.065927194701608</v>
      </c>
      <c r="S89">
        <f t="shared" si="21"/>
        <v>11.259761577812547</v>
      </c>
      <c r="T89">
        <f t="shared" si="22"/>
        <v>18.830919120196498</v>
      </c>
    </row>
    <row r="90" spans="1:20" x14ac:dyDescent="0.25">
      <c r="A90">
        <v>24.16</v>
      </c>
      <c r="B90">
        <v>30</v>
      </c>
      <c r="C90">
        <v>11.353</v>
      </c>
      <c r="N90">
        <f t="shared" si="18"/>
        <v>3.0653820236220786</v>
      </c>
      <c r="O90">
        <f t="shared" si="18"/>
        <v>2.8561610285376267</v>
      </c>
      <c r="P90">
        <f t="shared" si="18"/>
        <v>2.6731592082789377</v>
      </c>
      <c r="Q90">
        <f t="shared" si="19"/>
        <v>10.856161028537628</v>
      </c>
      <c r="R90">
        <f t="shared" si="20"/>
        <v>18.673159208278939</v>
      </c>
      <c r="S90">
        <f t="shared" si="21"/>
        <v>10.856161028537628</v>
      </c>
      <c r="T90">
        <f t="shared" si="22"/>
        <v>19.065382023622078</v>
      </c>
    </row>
    <row r="91" spans="1:20" x14ac:dyDescent="0.25">
      <c r="A91">
        <v>13.9</v>
      </c>
      <c r="B91">
        <v>24</v>
      </c>
      <c r="C91">
        <v>9.7844999999999995</v>
      </c>
      <c r="N91">
        <f t="shared" si="18"/>
        <v>2.2792417003716077</v>
      </c>
      <c r="O91">
        <f t="shared" si="18"/>
        <v>2.2507602046252462</v>
      </c>
      <c r="P91">
        <f t="shared" si="18"/>
        <v>2.3605194789188975</v>
      </c>
      <c r="Q91">
        <f t="shared" si="19"/>
        <v>10.250760204625246</v>
      </c>
      <c r="R91">
        <f t="shared" si="20"/>
        <v>18.360519478918896</v>
      </c>
      <c r="S91">
        <f t="shared" si="21"/>
        <v>10.250760204625246</v>
      </c>
      <c r="T91">
        <f t="shared" si="22"/>
        <v>18.279241700371607</v>
      </c>
    </row>
    <row r="92" spans="1:20" x14ac:dyDescent="0.25">
      <c r="A92">
        <v>17.760000000000002</v>
      </c>
      <c r="B92">
        <v>24</v>
      </c>
      <c r="C92">
        <v>15.044499999999999</v>
      </c>
      <c r="N92">
        <f t="shared" si="18"/>
        <v>2.5750020948888417</v>
      </c>
      <c r="O92">
        <f t="shared" si="18"/>
        <v>2.2507602046252462</v>
      </c>
      <c r="P92">
        <f t="shared" si="18"/>
        <v>3.408963837499587</v>
      </c>
      <c r="Q92">
        <f t="shared" si="19"/>
        <v>10.250760204625246</v>
      </c>
      <c r="R92">
        <f t="shared" si="20"/>
        <v>19.408963837499588</v>
      </c>
      <c r="S92">
        <f t="shared" si="21"/>
        <v>10.250760204625246</v>
      </c>
      <c r="T92">
        <f t="shared" si="22"/>
        <v>18.575002094888841</v>
      </c>
    </row>
    <row r="93" spans="1:20" x14ac:dyDescent="0.25">
      <c r="A93">
        <v>27.6</v>
      </c>
      <c r="B93">
        <v>29</v>
      </c>
      <c r="C93">
        <v>17.461500000000001</v>
      </c>
      <c r="N93">
        <f t="shared" si="18"/>
        <v>3.3289612353161937</v>
      </c>
      <c r="O93">
        <f t="shared" si="18"/>
        <v>2.7552608912188967</v>
      </c>
      <c r="P93">
        <f t="shared" si="18"/>
        <v>3.8907299999880904</v>
      </c>
      <c r="Q93">
        <f t="shared" si="19"/>
        <v>10.755260891218896</v>
      </c>
      <c r="R93">
        <f t="shared" si="20"/>
        <v>19.890729999988089</v>
      </c>
      <c r="S93">
        <f t="shared" si="21"/>
        <v>10.755260891218896</v>
      </c>
      <c r="T93">
        <f t="shared" si="22"/>
        <v>19.328961235316193</v>
      </c>
    </row>
    <row r="94" spans="1:20" x14ac:dyDescent="0.25">
      <c r="A94">
        <v>20.96</v>
      </c>
      <c r="B94">
        <v>29</v>
      </c>
      <c r="C94">
        <v>5.9689999999999994</v>
      </c>
      <c r="N94">
        <f t="shared" si="18"/>
        <v>2.8201920592554601</v>
      </c>
      <c r="O94">
        <f t="shared" si="18"/>
        <v>2.7552608912188967</v>
      </c>
      <c r="P94">
        <f t="shared" si="18"/>
        <v>1.5999986709028102</v>
      </c>
      <c r="Q94">
        <f t="shared" si="19"/>
        <v>10.755260891218896</v>
      </c>
      <c r="R94">
        <f t="shared" si="20"/>
        <v>17.59999867090281</v>
      </c>
      <c r="S94">
        <f t="shared" si="21"/>
        <v>10.755260891218896</v>
      </c>
      <c r="T94">
        <f t="shared" si="22"/>
        <v>18.820192059255461</v>
      </c>
    </row>
    <row r="95" spans="1:20" x14ac:dyDescent="0.25">
      <c r="A95">
        <v>37.119999999999997</v>
      </c>
      <c r="B95">
        <v>43</v>
      </c>
      <c r="C95">
        <v>19.012999999999998</v>
      </c>
      <c r="N95">
        <f t="shared" si="18"/>
        <v>4.0584013793068836</v>
      </c>
      <c r="O95">
        <f t="shared" si="18"/>
        <v>4.1678628136811184</v>
      </c>
      <c r="P95">
        <f t="shared" si="18"/>
        <v>4.1999812209648839</v>
      </c>
      <c r="Q95">
        <f t="shared" si="19"/>
        <v>12.167862813681118</v>
      </c>
      <c r="R95">
        <f t="shared" si="20"/>
        <v>20.199981220964883</v>
      </c>
      <c r="S95">
        <f t="shared" si="21"/>
        <v>12.167862813681118</v>
      </c>
      <c r="T95">
        <f t="shared" si="22"/>
        <v>20.058401379306883</v>
      </c>
    </row>
    <row r="96" spans="1:20" x14ac:dyDescent="0.25">
      <c r="A96">
        <v>25.18</v>
      </c>
      <c r="B96">
        <v>27</v>
      </c>
      <c r="C96">
        <v>16.312999999999999</v>
      </c>
      <c r="N96">
        <f t="shared" si="18"/>
        <v>3.1435363247639385</v>
      </c>
      <c r="O96">
        <f t="shared" si="18"/>
        <v>2.5534606165814364</v>
      </c>
      <c r="P96">
        <f t="shared" si="18"/>
        <v>3.6618063600964699</v>
      </c>
      <c r="Q96">
        <f t="shared" si="19"/>
        <v>10.553460616581436</v>
      </c>
      <c r="R96">
        <f t="shared" si="20"/>
        <v>19.66180636009647</v>
      </c>
      <c r="S96">
        <f t="shared" si="21"/>
        <v>10.553460616581436</v>
      </c>
      <c r="T96">
        <f t="shared" si="22"/>
        <v>19.143536324763939</v>
      </c>
    </row>
    <row r="97" spans="1:20" x14ac:dyDescent="0.25">
      <c r="A97">
        <v>19.04</v>
      </c>
      <c r="B97">
        <v>29</v>
      </c>
      <c r="C97">
        <v>9.9030000000000005</v>
      </c>
      <c r="N97">
        <f t="shared" si="18"/>
        <v>2.6730780806354888</v>
      </c>
      <c r="O97">
        <f t="shared" si="18"/>
        <v>2.7552608912188967</v>
      </c>
      <c r="P97">
        <f t="shared" si="18"/>
        <v>2.3841393755903448</v>
      </c>
      <c r="Q97">
        <f t="shared" si="19"/>
        <v>10.755260891218896</v>
      </c>
      <c r="R97">
        <f t="shared" si="20"/>
        <v>18.384139375590344</v>
      </c>
      <c r="S97">
        <f t="shared" si="21"/>
        <v>10.755260891218896</v>
      </c>
      <c r="T97">
        <f t="shared" si="22"/>
        <v>18.673078080635488</v>
      </c>
    </row>
    <row r="98" spans="1:20" x14ac:dyDescent="0.25">
      <c r="A98">
        <v>27.06</v>
      </c>
      <c r="B98">
        <v>36</v>
      </c>
      <c r="C98">
        <v>10.713999999999999</v>
      </c>
      <c r="N98">
        <f t="shared" si="18"/>
        <v>3.2875854288293267</v>
      </c>
      <c r="O98">
        <f t="shared" si="18"/>
        <v>3.4615618524500076</v>
      </c>
      <c r="P98">
        <f t="shared" si="18"/>
        <v>2.5457911578734129</v>
      </c>
      <c r="Q98">
        <f t="shared" si="19"/>
        <v>11.461561852450007</v>
      </c>
      <c r="R98">
        <f t="shared" si="20"/>
        <v>18.545791157873413</v>
      </c>
      <c r="S98">
        <f t="shared" si="21"/>
        <v>11.461561852450007</v>
      </c>
      <c r="T98">
        <f t="shared" si="22"/>
        <v>19.287585428829328</v>
      </c>
    </row>
    <row r="99" spans="1:20" x14ac:dyDescent="0.25">
      <c r="A99">
        <v>31.02</v>
      </c>
      <c r="B99">
        <v>35</v>
      </c>
      <c r="C99">
        <v>12.577999999999999</v>
      </c>
      <c r="N99">
        <f t="shared" si="18"/>
        <v>3.591008009733017</v>
      </c>
      <c r="O99">
        <f t="shared" si="18"/>
        <v>3.3606617151312776</v>
      </c>
      <c r="P99">
        <f t="shared" si="18"/>
        <v>2.917331135895163</v>
      </c>
      <c r="Q99">
        <f t="shared" si="19"/>
        <v>11.360661715131277</v>
      </c>
      <c r="R99">
        <f t="shared" si="20"/>
        <v>18.917331135895164</v>
      </c>
      <c r="S99">
        <f t="shared" si="21"/>
        <v>11.360661715131277</v>
      </c>
      <c r="T99">
        <f t="shared" si="22"/>
        <v>19.591008009733017</v>
      </c>
    </row>
    <row r="100" spans="1:20" x14ac:dyDescent="0.25">
      <c r="A100">
        <v>50.98</v>
      </c>
      <c r="B100">
        <v>53</v>
      </c>
      <c r="C100">
        <v>23.088999999999999</v>
      </c>
      <c r="N100">
        <f t="shared" si="18"/>
        <v>5.1203804124697996</v>
      </c>
      <c r="O100">
        <f t="shared" si="18"/>
        <v>5.1768641868684195</v>
      </c>
      <c r="P100">
        <f t="shared" si="18"/>
        <v>5.0124259368536466</v>
      </c>
      <c r="Q100">
        <f t="shared" si="19"/>
        <v>13.17686418686842</v>
      </c>
      <c r="R100">
        <f t="shared" si="20"/>
        <v>21.012425936853646</v>
      </c>
      <c r="S100">
        <f t="shared" si="21"/>
        <v>13.17686418686842</v>
      </c>
      <c r="T100">
        <f t="shared" si="22"/>
        <v>21.1203804124698</v>
      </c>
    </row>
    <row r="101" spans="1:20" x14ac:dyDescent="0.25">
      <c r="A101">
        <v>8.4</v>
      </c>
      <c r="B101">
        <v>24</v>
      </c>
      <c r="C101">
        <v>11.5405</v>
      </c>
      <c r="N101">
        <f t="shared" si="18"/>
        <v>1.8578214491164822</v>
      </c>
      <c r="O101">
        <f t="shared" si="18"/>
        <v>2.2507602046252462</v>
      </c>
      <c r="P101">
        <f t="shared" si="18"/>
        <v>2.7105324625059111</v>
      </c>
      <c r="Q101">
        <f t="shared" si="19"/>
        <v>10.250760204625246</v>
      </c>
      <c r="R101">
        <f t="shared" si="20"/>
        <v>18.71053246250591</v>
      </c>
      <c r="S101">
        <f t="shared" si="21"/>
        <v>10.250760204625246</v>
      </c>
      <c r="T101">
        <f t="shared" si="22"/>
        <v>17.857821449116482</v>
      </c>
    </row>
    <row r="102" spans="1:20" x14ac:dyDescent="0.25">
      <c r="A102">
        <v>22.78</v>
      </c>
      <c r="B102">
        <v>44</v>
      </c>
      <c r="C102">
        <v>15.48</v>
      </c>
      <c r="N102">
        <f t="shared" si="18"/>
        <v>2.9596438514889742</v>
      </c>
      <c r="O102">
        <f t="shared" si="18"/>
        <v>4.2687629509998484</v>
      </c>
      <c r="P102">
        <f t="shared" si="18"/>
        <v>3.4957694493174372</v>
      </c>
      <c r="Q102">
        <f t="shared" si="19"/>
        <v>12.268762950999848</v>
      </c>
      <c r="R102">
        <f t="shared" si="20"/>
        <v>19.495769449317436</v>
      </c>
      <c r="S102">
        <f t="shared" si="21"/>
        <v>12.268762950999848</v>
      </c>
      <c r="T102">
        <f t="shared" si="22"/>
        <v>18.959643851488973</v>
      </c>
    </row>
    <row r="103" spans="1:20" x14ac:dyDescent="0.25">
      <c r="A103">
        <v>35.68</v>
      </c>
      <c r="B103">
        <v>36</v>
      </c>
      <c r="C103">
        <v>16.689</v>
      </c>
      <c r="N103">
        <f t="shared" si="18"/>
        <v>3.9480658953419052</v>
      </c>
      <c r="O103">
        <f t="shared" si="18"/>
        <v>3.4615618524500076</v>
      </c>
      <c r="P103">
        <f t="shared" si="18"/>
        <v>3.7367521925729603</v>
      </c>
      <c r="Q103">
        <f t="shared" si="19"/>
        <v>11.461561852450007</v>
      </c>
      <c r="R103">
        <f t="shared" si="20"/>
        <v>19.736752192572961</v>
      </c>
      <c r="S103">
        <f t="shared" si="21"/>
        <v>11.461561852450007</v>
      </c>
      <c r="T103">
        <f t="shared" si="22"/>
        <v>19.948065895341905</v>
      </c>
    </row>
    <row r="104" spans="1:20" x14ac:dyDescent="0.25">
      <c r="A104">
        <v>9.68</v>
      </c>
      <c r="B104">
        <v>24</v>
      </c>
      <c r="C104">
        <v>8.5019999999999989</v>
      </c>
      <c r="N104">
        <f t="shared" si="18"/>
        <v>1.9558974348631297</v>
      </c>
      <c r="O104">
        <f t="shared" si="18"/>
        <v>2.2507602046252462</v>
      </c>
      <c r="P104">
        <f t="shared" si="18"/>
        <v>2.1048864200064008</v>
      </c>
      <c r="Q104">
        <f t="shared" si="19"/>
        <v>10.250760204625246</v>
      </c>
      <c r="R104">
        <f t="shared" si="20"/>
        <v>18.104886420006402</v>
      </c>
      <c r="S104">
        <f t="shared" si="21"/>
        <v>10.250760204625246</v>
      </c>
      <c r="T104">
        <f t="shared" si="22"/>
        <v>17.955897434863129</v>
      </c>
    </row>
    <row r="105" spans="1:20" x14ac:dyDescent="0.25">
      <c r="A105">
        <v>20.440000000000001</v>
      </c>
      <c r="B105">
        <v>30</v>
      </c>
      <c r="C105">
        <v>6.3550000000000004</v>
      </c>
      <c r="N105">
        <f t="shared" si="18"/>
        <v>2.7803486900458845</v>
      </c>
      <c r="O105">
        <f t="shared" si="18"/>
        <v>2.8561610285376267</v>
      </c>
      <c r="P105">
        <f t="shared" si="18"/>
        <v>1.6769377436047392</v>
      </c>
      <c r="Q105">
        <f t="shared" si="19"/>
        <v>10.856161028537628</v>
      </c>
      <c r="R105">
        <f t="shared" si="20"/>
        <v>17.676937743604739</v>
      </c>
      <c r="S105">
        <f t="shared" si="21"/>
        <v>10.856161028537628</v>
      </c>
      <c r="T105">
        <f t="shared" si="22"/>
        <v>18.780348690045884</v>
      </c>
    </row>
    <row r="106" spans="1:20" x14ac:dyDescent="0.25">
      <c r="A106">
        <v>17.66</v>
      </c>
      <c r="B106">
        <v>43</v>
      </c>
      <c r="C106">
        <v>17.886499999999998</v>
      </c>
      <c r="N106">
        <f t="shared" si="18"/>
        <v>2.5673399085023849</v>
      </c>
      <c r="O106">
        <f t="shared" si="18"/>
        <v>4.1678628136811184</v>
      </c>
      <c r="P106">
        <f t="shared" si="18"/>
        <v>3.9754427095692288</v>
      </c>
      <c r="Q106">
        <f t="shared" si="19"/>
        <v>12.167862813681118</v>
      </c>
      <c r="R106">
        <f t="shared" si="20"/>
        <v>19.975442709569229</v>
      </c>
      <c r="S106">
        <f t="shared" si="21"/>
        <v>12.167862813681118</v>
      </c>
      <c r="T106">
        <f t="shared" si="22"/>
        <v>18.567339908502383</v>
      </c>
    </row>
    <row r="107" spans="1:20" x14ac:dyDescent="0.25">
      <c r="A107">
        <v>14.82</v>
      </c>
      <c r="B107">
        <v>21</v>
      </c>
      <c r="C107">
        <v>18.457000000000001</v>
      </c>
      <c r="N107">
        <f t="shared" si="18"/>
        <v>2.3497338151270108</v>
      </c>
      <c r="O107">
        <f t="shared" si="18"/>
        <v>1.9480597926690557</v>
      </c>
      <c r="P107">
        <f t="shared" si="18"/>
        <v>4.0891570644305002</v>
      </c>
      <c r="Q107">
        <f t="shared" si="19"/>
        <v>9.9480597926690564</v>
      </c>
      <c r="R107">
        <f t="shared" si="20"/>
        <v>20.089157064430502</v>
      </c>
      <c r="S107">
        <f t="shared" si="21"/>
        <v>9.9480597926690564</v>
      </c>
      <c r="T107">
        <f t="shared" si="22"/>
        <v>18.34973381512701</v>
      </c>
    </row>
    <row r="108" spans="1:20" x14ac:dyDescent="0.25">
      <c r="A108">
        <v>28.58</v>
      </c>
      <c r="B108">
        <v>26</v>
      </c>
      <c r="C108">
        <v>11.795999999999999</v>
      </c>
      <c r="N108">
        <f t="shared" si="18"/>
        <v>3.4040506619034705</v>
      </c>
      <c r="O108">
        <f t="shared" si="18"/>
        <v>2.452560479262706</v>
      </c>
      <c r="P108">
        <f t="shared" si="18"/>
        <v>2.7614597502658667</v>
      </c>
      <c r="Q108">
        <f t="shared" si="19"/>
        <v>10.452560479262706</v>
      </c>
      <c r="R108">
        <f t="shared" si="20"/>
        <v>18.761459750265868</v>
      </c>
      <c r="S108">
        <f t="shared" si="21"/>
        <v>10.452560479262706</v>
      </c>
      <c r="T108">
        <f t="shared" si="22"/>
        <v>19.404050661903469</v>
      </c>
    </row>
    <row r="109" spans="1:20" x14ac:dyDescent="0.25">
      <c r="A109">
        <v>21.2</v>
      </c>
      <c r="B109">
        <v>18</v>
      </c>
      <c r="C109">
        <v>18.177499999999998</v>
      </c>
      <c r="N109">
        <f t="shared" si="18"/>
        <v>2.8385813065829564</v>
      </c>
      <c r="O109">
        <f t="shared" si="18"/>
        <v>1.6453593807128652</v>
      </c>
      <c r="P109">
        <f t="shared" si="18"/>
        <v>4.0334460001294916</v>
      </c>
      <c r="Q109">
        <f t="shared" si="19"/>
        <v>9.6453593807128648</v>
      </c>
      <c r="R109">
        <f t="shared" si="20"/>
        <v>20.033446000129491</v>
      </c>
      <c r="S109">
        <f t="shared" si="21"/>
        <v>9.6453593807128648</v>
      </c>
      <c r="T109">
        <f t="shared" si="22"/>
        <v>18.838581306582956</v>
      </c>
    </row>
    <row r="110" spans="1:20" x14ac:dyDescent="0.25">
      <c r="A110">
        <v>28.94</v>
      </c>
      <c r="B110">
        <v>40</v>
      </c>
      <c r="C110">
        <v>17.587000000000003</v>
      </c>
      <c r="N110">
        <f t="shared" si="18"/>
        <v>3.4316345328947153</v>
      </c>
      <c r="O110">
        <f t="shared" si="18"/>
        <v>3.8651624017249282</v>
      </c>
      <c r="P110">
        <f t="shared" si="18"/>
        <v>3.9157451648173449</v>
      </c>
      <c r="Q110">
        <f t="shared" si="19"/>
        <v>11.865162401724929</v>
      </c>
      <c r="R110">
        <f t="shared" si="20"/>
        <v>19.915745164817345</v>
      </c>
      <c r="S110">
        <f t="shared" si="21"/>
        <v>11.865162401724929</v>
      </c>
      <c r="T110">
        <f t="shared" si="22"/>
        <v>19.431634532894716</v>
      </c>
    </row>
    <row r="111" spans="1:20" x14ac:dyDescent="0.25">
      <c r="A111">
        <v>42.08</v>
      </c>
      <c r="B111">
        <v>44</v>
      </c>
      <c r="C111">
        <v>24.197000000000003</v>
      </c>
      <c r="N111">
        <f t="shared" si="18"/>
        <v>4.4384458240751421</v>
      </c>
      <c r="O111">
        <f t="shared" si="18"/>
        <v>4.2687629509998484</v>
      </c>
      <c r="P111">
        <f t="shared" si="18"/>
        <v>5.2332769538322417</v>
      </c>
      <c r="Q111">
        <f t="shared" si="19"/>
        <v>12.268762950999848</v>
      </c>
      <c r="R111">
        <f t="shared" si="20"/>
        <v>21.233276953832242</v>
      </c>
      <c r="S111">
        <f t="shared" si="21"/>
        <v>12.268762950999848</v>
      </c>
      <c r="T111">
        <f t="shared" si="22"/>
        <v>20.438445824075142</v>
      </c>
    </row>
    <row r="112" spans="1:20" x14ac:dyDescent="0.25">
      <c r="A112">
        <v>19.2</v>
      </c>
      <c r="B112">
        <v>30</v>
      </c>
      <c r="C112">
        <v>11.367000000000001</v>
      </c>
      <c r="N112">
        <f t="shared" si="18"/>
        <v>2.6853375788538196</v>
      </c>
      <c r="O112">
        <f t="shared" si="18"/>
        <v>2.8561610285376267</v>
      </c>
      <c r="P112">
        <f t="shared" si="18"/>
        <v>2.6759497445945524</v>
      </c>
      <c r="Q112">
        <f t="shared" si="19"/>
        <v>10.856161028537628</v>
      </c>
      <c r="R112">
        <f t="shared" si="20"/>
        <v>18.675949744594554</v>
      </c>
      <c r="S112">
        <f t="shared" si="21"/>
        <v>10.856161028537628</v>
      </c>
      <c r="T112">
        <f t="shared" si="22"/>
        <v>18.685337578853819</v>
      </c>
    </row>
    <row r="113" spans="1:20" x14ac:dyDescent="0.25">
      <c r="A113">
        <v>27.86</v>
      </c>
      <c r="B113">
        <v>34</v>
      </c>
      <c r="C113">
        <v>13.365</v>
      </c>
      <c r="N113">
        <f t="shared" si="18"/>
        <v>3.3488829199209813</v>
      </c>
      <c r="O113">
        <f t="shared" si="18"/>
        <v>3.2597615778125473</v>
      </c>
      <c r="P113">
        <f t="shared" si="18"/>
        <v>3.0741991416371786</v>
      </c>
      <c r="Q113">
        <f t="shared" si="19"/>
        <v>11.259761577812547</v>
      </c>
      <c r="R113">
        <f t="shared" si="20"/>
        <v>19.07419914163718</v>
      </c>
      <c r="S113">
        <f t="shared" si="21"/>
        <v>11.259761577812547</v>
      </c>
      <c r="T113">
        <f t="shared" si="22"/>
        <v>19.348882919920982</v>
      </c>
    </row>
    <row r="114" spans="1:20" x14ac:dyDescent="0.25">
      <c r="A114">
        <v>19.579999999999998</v>
      </c>
      <c r="B114">
        <v>32</v>
      </c>
      <c r="C114">
        <v>11.118500000000001</v>
      </c>
      <c r="N114">
        <f t="shared" si="18"/>
        <v>2.7144538871223558</v>
      </c>
      <c r="O114">
        <f t="shared" si="18"/>
        <v>3.057961303175087</v>
      </c>
      <c r="P114">
        <f t="shared" si="18"/>
        <v>2.6264177249924034</v>
      </c>
      <c r="Q114">
        <f t="shared" si="19"/>
        <v>11.057961303175087</v>
      </c>
      <c r="R114">
        <f t="shared" si="20"/>
        <v>18.626417724992404</v>
      </c>
      <c r="S114">
        <f t="shared" si="21"/>
        <v>11.057961303175087</v>
      </c>
      <c r="T114">
        <f t="shared" si="22"/>
        <v>18.714453887122357</v>
      </c>
    </row>
    <row r="115" spans="1:20" x14ac:dyDescent="0.25">
      <c r="A115">
        <v>19.78</v>
      </c>
      <c r="B115">
        <v>29</v>
      </c>
      <c r="C115">
        <v>14.868500000000001</v>
      </c>
      <c r="N115">
        <f t="shared" si="18"/>
        <v>2.7297782598952698</v>
      </c>
      <c r="O115">
        <f t="shared" si="18"/>
        <v>2.7552608912188967</v>
      </c>
      <c r="P115">
        <f t="shared" si="18"/>
        <v>3.3738828095318683</v>
      </c>
      <c r="Q115">
        <f t="shared" si="19"/>
        <v>10.755260891218896</v>
      </c>
      <c r="R115">
        <f t="shared" si="20"/>
        <v>19.373882809531867</v>
      </c>
      <c r="S115">
        <f t="shared" si="21"/>
        <v>10.755260891218896</v>
      </c>
      <c r="T115">
        <f t="shared" si="22"/>
        <v>18.729778259895269</v>
      </c>
    </row>
    <row r="116" spans="1:20" x14ac:dyDescent="0.25">
      <c r="A116">
        <v>16.52</v>
      </c>
      <c r="B116">
        <v>25</v>
      </c>
      <c r="C116">
        <v>11.302</v>
      </c>
      <c r="N116">
        <f t="shared" si="18"/>
        <v>2.4799909836967768</v>
      </c>
      <c r="O116">
        <f t="shared" si="18"/>
        <v>2.3516603419439761</v>
      </c>
      <c r="P116">
        <f t="shared" si="18"/>
        <v>2.6629936831292014</v>
      </c>
      <c r="Q116">
        <f t="shared" si="19"/>
        <v>10.351660341943976</v>
      </c>
      <c r="R116">
        <f t="shared" si="20"/>
        <v>18.662993683129201</v>
      </c>
      <c r="S116">
        <f t="shared" si="21"/>
        <v>10.351660341943976</v>
      </c>
      <c r="T116">
        <f t="shared" si="22"/>
        <v>18.479990983696776</v>
      </c>
    </row>
    <row r="117" spans="1:20" x14ac:dyDescent="0.25">
      <c r="A117">
        <v>21.8</v>
      </c>
      <c r="B117">
        <v>26</v>
      </c>
      <c r="C117">
        <v>10.4825</v>
      </c>
      <c r="N117">
        <f t="shared" si="18"/>
        <v>2.8845544249016974</v>
      </c>
      <c r="O117">
        <f t="shared" si="18"/>
        <v>2.452560479262706</v>
      </c>
      <c r="P117">
        <f t="shared" si="18"/>
        <v>2.4996476466545099</v>
      </c>
      <c r="Q117">
        <f t="shared" si="19"/>
        <v>10.452560479262706</v>
      </c>
      <c r="R117">
        <f t="shared" si="20"/>
        <v>18.499647646654509</v>
      </c>
      <c r="S117">
        <f t="shared" si="21"/>
        <v>10.452560479262706</v>
      </c>
      <c r="T117">
        <f t="shared" si="22"/>
        <v>18.884554424901697</v>
      </c>
    </row>
    <row r="118" spans="1:20" x14ac:dyDescent="0.25">
      <c r="A118">
        <v>13.88</v>
      </c>
      <c r="B118">
        <v>32</v>
      </c>
      <c r="C118">
        <v>16.0015</v>
      </c>
      <c r="N118">
        <f t="shared" si="18"/>
        <v>2.2777092630943168</v>
      </c>
      <c r="O118">
        <f t="shared" si="18"/>
        <v>3.057961303175087</v>
      </c>
      <c r="P118">
        <f t="shared" si="18"/>
        <v>3.5997169270740583</v>
      </c>
      <c r="Q118">
        <f t="shared" si="19"/>
        <v>11.057961303175087</v>
      </c>
      <c r="R118">
        <f t="shared" si="20"/>
        <v>19.599716927074059</v>
      </c>
      <c r="S118">
        <f t="shared" si="21"/>
        <v>11.057961303175087</v>
      </c>
      <c r="T118">
        <f t="shared" si="22"/>
        <v>18.277709263094316</v>
      </c>
    </row>
    <row r="119" spans="1:20" x14ac:dyDescent="0.25">
      <c r="A119">
        <v>28.86</v>
      </c>
      <c r="B119">
        <v>27</v>
      </c>
      <c r="C119">
        <v>16.308999999999997</v>
      </c>
      <c r="N119">
        <f t="shared" si="18"/>
        <v>3.4255047837855495</v>
      </c>
      <c r="O119">
        <f t="shared" si="18"/>
        <v>2.5534606165814364</v>
      </c>
      <c r="P119">
        <f t="shared" si="18"/>
        <v>3.661009064006294</v>
      </c>
      <c r="Q119">
        <f t="shared" si="19"/>
        <v>10.553460616581436</v>
      </c>
      <c r="R119">
        <f t="shared" si="20"/>
        <v>19.661009064006294</v>
      </c>
      <c r="S119">
        <f t="shared" si="21"/>
        <v>10.553460616581436</v>
      </c>
      <c r="T119">
        <f t="shared" si="22"/>
        <v>19.425504783785549</v>
      </c>
    </row>
    <row r="120" spans="1:20" x14ac:dyDescent="0.25">
      <c r="A120">
        <v>13.2</v>
      </c>
      <c r="B120">
        <v>24</v>
      </c>
      <c r="C120">
        <v>5.7610000000000001</v>
      </c>
      <c r="N120">
        <f t="shared" si="18"/>
        <v>2.2256063956664098</v>
      </c>
      <c r="O120">
        <f t="shared" si="18"/>
        <v>2.2507602046252462</v>
      </c>
      <c r="P120">
        <f t="shared" si="18"/>
        <v>1.5585392742136879</v>
      </c>
      <c r="Q120">
        <f t="shared" si="19"/>
        <v>10.250760204625246</v>
      </c>
      <c r="R120">
        <f t="shared" si="20"/>
        <v>17.558539274213686</v>
      </c>
      <c r="S120">
        <f t="shared" si="21"/>
        <v>10.250760204625246</v>
      </c>
      <c r="T120">
        <f t="shared" si="22"/>
        <v>18.225606395666411</v>
      </c>
    </row>
    <row r="121" spans="1:20" x14ac:dyDescent="0.25">
      <c r="A121">
        <v>10.199999999999999</v>
      </c>
      <c r="B121">
        <v>27</v>
      </c>
      <c r="C121">
        <v>15.0105</v>
      </c>
      <c r="N121">
        <f t="shared" si="18"/>
        <v>1.9957408040727052</v>
      </c>
      <c r="O121">
        <f t="shared" si="18"/>
        <v>2.5534606165814364</v>
      </c>
      <c r="P121">
        <f t="shared" si="18"/>
        <v>3.4021868207330961</v>
      </c>
      <c r="Q121">
        <f t="shared" si="19"/>
        <v>10.553460616581436</v>
      </c>
      <c r="R121">
        <f t="shared" si="20"/>
        <v>19.402186820733096</v>
      </c>
      <c r="S121">
        <f t="shared" si="21"/>
        <v>10.553460616581436</v>
      </c>
      <c r="T121">
        <f t="shared" si="22"/>
        <v>17.995740804072707</v>
      </c>
    </row>
    <row r="122" spans="1:20" x14ac:dyDescent="0.25">
      <c r="A122">
        <v>5.82</v>
      </c>
      <c r="B122">
        <v>18</v>
      </c>
      <c r="C122">
        <v>7.4160000000000004</v>
      </c>
      <c r="N122">
        <f t="shared" si="18"/>
        <v>1.6601370403458962</v>
      </c>
      <c r="O122">
        <f t="shared" si="18"/>
        <v>1.6453593807128652</v>
      </c>
      <c r="P122">
        <f t="shared" si="18"/>
        <v>1.8884205315237719</v>
      </c>
      <c r="Q122">
        <f t="shared" si="19"/>
        <v>9.6453593807128648</v>
      </c>
      <c r="R122">
        <f t="shared" si="20"/>
        <v>17.888420531523771</v>
      </c>
      <c r="S122">
        <f t="shared" si="21"/>
        <v>9.6453593807128648</v>
      </c>
      <c r="T122">
        <f t="shared" si="22"/>
        <v>17.660137040345894</v>
      </c>
    </row>
    <row r="123" spans="1:20" x14ac:dyDescent="0.25">
      <c r="A123">
        <v>13.66</v>
      </c>
      <c r="B123">
        <v>29</v>
      </c>
      <c r="C123">
        <v>11.827</v>
      </c>
      <c r="N123">
        <f t="shared" si="18"/>
        <v>2.2608524530441114</v>
      </c>
      <c r="O123">
        <f t="shared" si="18"/>
        <v>2.7552608912188967</v>
      </c>
      <c r="P123">
        <f t="shared" si="18"/>
        <v>2.7676387949647263</v>
      </c>
      <c r="Q123">
        <f t="shared" si="19"/>
        <v>10.755260891218896</v>
      </c>
      <c r="R123">
        <f t="shared" si="20"/>
        <v>18.767638794964725</v>
      </c>
      <c r="S123">
        <f t="shared" si="21"/>
        <v>10.755260891218896</v>
      </c>
      <c r="T123">
        <f t="shared" si="22"/>
        <v>18.260852453044112</v>
      </c>
    </row>
    <row r="124" spans="1:20" x14ac:dyDescent="0.25">
      <c r="A124">
        <v>25.18</v>
      </c>
      <c r="B124">
        <v>39</v>
      </c>
      <c r="C124">
        <v>19.453499999999998</v>
      </c>
      <c r="N124">
        <f t="shared" si="18"/>
        <v>3.1435363247639385</v>
      </c>
      <c r="O124">
        <f t="shared" si="18"/>
        <v>3.7642622644061983</v>
      </c>
      <c r="P124">
        <f t="shared" si="18"/>
        <v>4.2877834528954537</v>
      </c>
      <c r="Q124">
        <f t="shared" si="19"/>
        <v>11.764262264406199</v>
      </c>
      <c r="R124">
        <f t="shared" si="20"/>
        <v>20.287783452895454</v>
      </c>
      <c r="S124">
        <f t="shared" si="21"/>
        <v>11.764262264406199</v>
      </c>
      <c r="T124">
        <f t="shared" si="22"/>
        <v>19.143536324763939</v>
      </c>
    </row>
    <row r="125" spans="1:20" x14ac:dyDescent="0.25">
      <c r="A125">
        <v>26.98</v>
      </c>
      <c r="B125">
        <v>41</v>
      </c>
      <c r="C125">
        <v>22.158000000000001</v>
      </c>
      <c r="N125">
        <f t="shared" si="18"/>
        <v>3.2814556797201613</v>
      </c>
      <c r="O125">
        <f t="shared" si="18"/>
        <v>3.9660625390436586</v>
      </c>
      <c r="P125">
        <f t="shared" si="18"/>
        <v>4.8268552718653162</v>
      </c>
      <c r="Q125">
        <f t="shared" si="19"/>
        <v>11.966062539043659</v>
      </c>
      <c r="R125">
        <f t="shared" si="20"/>
        <v>20.826855271865316</v>
      </c>
      <c r="S125">
        <f t="shared" si="21"/>
        <v>11.966062539043659</v>
      </c>
      <c r="T125">
        <f t="shared" si="22"/>
        <v>19.28145567972016</v>
      </c>
    </row>
    <row r="126" spans="1:20" x14ac:dyDescent="0.25">
      <c r="A126">
        <v>26.64</v>
      </c>
      <c r="B126">
        <v>35</v>
      </c>
      <c r="C126">
        <v>8.7550000000000008</v>
      </c>
      <c r="N126">
        <f t="shared" si="18"/>
        <v>3.2554042460062083</v>
      </c>
      <c r="O126">
        <f t="shared" si="18"/>
        <v>3.3606617151312776</v>
      </c>
      <c r="P126">
        <f t="shared" si="18"/>
        <v>2.1553153977099968</v>
      </c>
      <c r="Q126">
        <f t="shared" si="19"/>
        <v>11.360661715131277</v>
      </c>
      <c r="R126">
        <f t="shared" si="20"/>
        <v>18.155315397709998</v>
      </c>
      <c r="S126">
        <f t="shared" si="21"/>
        <v>11.360661715131277</v>
      </c>
      <c r="T126">
        <f t="shared" si="22"/>
        <v>19.255404246006208</v>
      </c>
    </row>
    <row r="127" spans="1:20" x14ac:dyDescent="0.25">
      <c r="A127">
        <v>8.6999999999999993</v>
      </c>
      <c r="B127">
        <v>36</v>
      </c>
      <c r="C127">
        <v>12.763</v>
      </c>
      <c r="N127">
        <f t="shared" si="18"/>
        <v>1.8808080082758527</v>
      </c>
      <c r="O127">
        <f t="shared" si="18"/>
        <v>3.4615618524500076</v>
      </c>
      <c r="P127">
        <f t="shared" si="18"/>
        <v>2.9542060800657768</v>
      </c>
      <c r="Q127">
        <f t="shared" si="19"/>
        <v>11.461561852450007</v>
      </c>
      <c r="R127">
        <f t="shared" si="20"/>
        <v>18.954206080065777</v>
      </c>
      <c r="S127">
        <f t="shared" si="21"/>
        <v>11.461561852450007</v>
      </c>
      <c r="T127">
        <f t="shared" si="22"/>
        <v>17.880808008275853</v>
      </c>
    </row>
    <row r="128" spans="1:20" x14ac:dyDescent="0.25">
      <c r="A128">
        <v>16.12</v>
      </c>
      <c r="B128">
        <v>26</v>
      </c>
      <c r="C128">
        <v>14.829499999999999</v>
      </c>
      <c r="N128">
        <f t="shared" si="18"/>
        <v>2.4493422381509498</v>
      </c>
      <c r="O128">
        <f t="shared" si="18"/>
        <v>2.452560479262706</v>
      </c>
      <c r="P128">
        <f t="shared" si="18"/>
        <v>3.3661091726526577</v>
      </c>
      <c r="Q128">
        <f t="shared" si="19"/>
        <v>10.452560479262706</v>
      </c>
      <c r="R128">
        <f t="shared" si="20"/>
        <v>19.366109172652656</v>
      </c>
      <c r="S128">
        <f t="shared" si="21"/>
        <v>10.452560479262706</v>
      </c>
      <c r="T128">
        <f t="shared" si="22"/>
        <v>18.449342238150951</v>
      </c>
    </row>
    <row r="129" spans="1:20" x14ac:dyDescent="0.25">
      <c r="A129">
        <v>4.5599999999999996</v>
      </c>
      <c r="B129">
        <v>24</v>
      </c>
      <c r="C129">
        <v>10.589499999999999</v>
      </c>
      <c r="N129">
        <f t="shared" si="18"/>
        <v>1.56359349187654</v>
      </c>
      <c r="O129">
        <f t="shared" si="18"/>
        <v>2.2507602046252462</v>
      </c>
      <c r="P129">
        <f t="shared" si="18"/>
        <v>2.5209753170667026</v>
      </c>
      <c r="Q129">
        <f t="shared" si="19"/>
        <v>10.250760204625246</v>
      </c>
      <c r="R129">
        <f t="shared" si="20"/>
        <v>18.520975317066704</v>
      </c>
      <c r="S129">
        <f t="shared" si="21"/>
        <v>10.250760204625246</v>
      </c>
      <c r="T129">
        <f t="shared" si="22"/>
        <v>17.563593491876539</v>
      </c>
    </row>
    <row r="130" spans="1:20" x14ac:dyDescent="0.25">
      <c r="A130">
        <v>25.8</v>
      </c>
      <c r="B130">
        <v>39</v>
      </c>
      <c r="C130">
        <v>16.828499999999998</v>
      </c>
      <c r="N130">
        <f t="shared" si="18"/>
        <v>3.1910418803599709</v>
      </c>
      <c r="O130">
        <f t="shared" si="18"/>
        <v>3.7642622644061983</v>
      </c>
      <c r="P130">
        <f t="shared" si="18"/>
        <v>3.7645578937178281</v>
      </c>
      <c r="Q130">
        <f t="shared" si="19"/>
        <v>11.764262264406199</v>
      </c>
      <c r="R130">
        <f t="shared" si="20"/>
        <v>19.764557893717829</v>
      </c>
      <c r="S130">
        <f t="shared" si="21"/>
        <v>11.764262264406199</v>
      </c>
      <c r="T130">
        <f t="shared" si="22"/>
        <v>19.191041880359972</v>
      </c>
    </row>
    <row r="131" spans="1:20" x14ac:dyDescent="0.25">
      <c r="A131">
        <v>23.18</v>
      </c>
      <c r="B131">
        <v>32</v>
      </c>
      <c r="C131">
        <v>15.0025</v>
      </c>
      <c r="N131">
        <f t="shared" si="18"/>
        <v>2.9902925970348018</v>
      </c>
      <c r="O131">
        <f t="shared" si="18"/>
        <v>3.057961303175087</v>
      </c>
      <c r="P131">
        <f t="shared" si="18"/>
        <v>3.4005922285527448</v>
      </c>
      <c r="Q131">
        <f t="shared" si="19"/>
        <v>11.057961303175087</v>
      </c>
      <c r="R131">
        <f t="shared" si="20"/>
        <v>19.400592228552746</v>
      </c>
      <c r="S131">
        <f t="shared" si="21"/>
        <v>11.057961303175087</v>
      </c>
      <c r="T131">
        <f t="shared" si="22"/>
        <v>18.990292597034802</v>
      </c>
    </row>
    <row r="132" spans="1:20" x14ac:dyDescent="0.25">
      <c r="A132">
        <v>17.86</v>
      </c>
      <c r="B132">
        <v>28</v>
      </c>
      <c r="C132">
        <v>15.6615</v>
      </c>
      <c r="N132">
        <f t="shared" ref="N132:P149" si="30">(A132-AVERAGE(A$3:A$149))/_xlfn.STDEV.S(A$3:A$149)+3.5</f>
        <v>2.5826642812752985</v>
      </c>
      <c r="O132">
        <f t="shared" si="30"/>
        <v>2.6543607539001668</v>
      </c>
      <c r="P132">
        <f t="shared" si="30"/>
        <v>3.5319467594091472</v>
      </c>
      <c r="Q132">
        <f t="shared" ref="Q132:Q149" si="31">O132+8</f>
        <v>10.654360753900168</v>
      </c>
      <c r="R132">
        <f t="shared" ref="R132:R149" si="32">P132+16</f>
        <v>19.531946759409148</v>
      </c>
      <c r="S132">
        <f t="shared" ref="S132:S149" si="33">O132+8</f>
        <v>10.654360753900168</v>
      </c>
      <c r="T132">
        <f t="shared" ref="T132:T149" si="34">N132+16</f>
        <v>18.582664281275299</v>
      </c>
    </row>
    <row r="133" spans="1:20" x14ac:dyDescent="0.25">
      <c r="A133">
        <v>33.4</v>
      </c>
      <c r="B133">
        <v>46</v>
      </c>
      <c r="C133">
        <v>21.936499999999999</v>
      </c>
      <c r="N133">
        <f t="shared" si="30"/>
        <v>3.7733680457306895</v>
      </c>
      <c r="O133">
        <f t="shared" si="30"/>
        <v>4.4705632256373091</v>
      </c>
      <c r="P133">
        <f t="shared" si="30"/>
        <v>4.782705000871851</v>
      </c>
      <c r="Q133">
        <f t="shared" si="31"/>
        <v>12.47056322563731</v>
      </c>
      <c r="R133">
        <f t="shared" si="32"/>
        <v>20.78270500087185</v>
      </c>
      <c r="S133">
        <f t="shared" si="33"/>
        <v>12.47056322563731</v>
      </c>
      <c r="T133">
        <f t="shared" si="34"/>
        <v>19.773368045730688</v>
      </c>
    </row>
    <row r="134" spans="1:20" x14ac:dyDescent="0.25">
      <c r="A134">
        <v>9.18</v>
      </c>
      <c r="B134">
        <v>18</v>
      </c>
      <c r="C134">
        <v>12.19</v>
      </c>
      <c r="N134">
        <f t="shared" si="30"/>
        <v>1.9175865029308456</v>
      </c>
      <c r="O134">
        <f t="shared" si="30"/>
        <v>1.6453593807128652</v>
      </c>
      <c r="P134">
        <f t="shared" si="30"/>
        <v>2.8399934151481463</v>
      </c>
      <c r="Q134">
        <f t="shared" si="31"/>
        <v>9.6453593807128648</v>
      </c>
      <c r="R134">
        <f t="shared" si="32"/>
        <v>18.839993415148147</v>
      </c>
      <c r="S134">
        <f t="shared" si="33"/>
        <v>9.6453593807128648</v>
      </c>
      <c r="T134">
        <f t="shared" si="34"/>
        <v>17.917586502930845</v>
      </c>
    </row>
    <row r="135" spans="1:20" x14ac:dyDescent="0.25">
      <c r="A135">
        <v>7.52</v>
      </c>
      <c r="B135">
        <v>26</v>
      </c>
      <c r="C135">
        <v>11.702500000000001</v>
      </c>
      <c r="N135">
        <f t="shared" si="30"/>
        <v>1.7903942089156621</v>
      </c>
      <c r="O135">
        <f t="shared" si="30"/>
        <v>2.452560479262706</v>
      </c>
      <c r="P135">
        <f t="shared" si="30"/>
        <v>2.742822954158016</v>
      </c>
      <c r="Q135">
        <f t="shared" si="31"/>
        <v>10.452560479262706</v>
      </c>
      <c r="R135">
        <f t="shared" si="32"/>
        <v>18.742822954158015</v>
      </c>
      <c r="S135">
        <f t="shared" si="33"/>
        <v>10.452560479262706</v>
      </c>
      <c r="T135">
        <f t="shared" si="34"/>
        <v>17.790394208915661</v>
      </c>
    </row>
    <row r="136" spans="1:20" x14ac:dyDescent="0.25">
      <c r="A136">
        <v>31.22</v>
      </c>
      <c r="B136">
        <v>33</v>
      </c>
      <c r="C136">
        <v>19.869500000000002</v>
      </c>
      <c r="N136">
        <f t="shared" si="30"/>
        <v>3.6063323825059306</v>
      </c>
      <c r="O136">
        <f t="shared" si="30"/>
        <v>3.1588614404938173</v>
      </c>
      <c r="P136">
        <f t="shared" si="30"/>
        <v>4.3707022462736989</v>
      </c>
      <c r="Q136">
        <f t="shared" si="31"/>
        <v>11.158861440493817</v>
      </c>
      <c r="R136">
        <f t="shared" si="32"/>
        <v>20.370702246273698</v>
      </c>
      <c r="S136">
        <f t="shared" si="33"/>
        <v>11.158861440493817</v>
      </c>
      <c r="T136">
        <f t="shared" si="34"/>
        <v>19.606332382505929</v>
      </c>
    </row>
    <row r="137" spans="1:20" x14ac:dyDescent="0.25">
      <c r="A137">
        <v>6.62</v>
      </c>
      <c r="B137">
        <v>24</v>
      </c>
      <c r="C137">
        <v>9.5549999999999997</v>
      </c>
      <c r="N137">
        <f t="shared" si="30"/>
        <v>1.7214345314375508</v>
      </c>
      <c r="O137">
        <f t="shared" si="30"/>
        <v>2.2507602046252462</v>
      </c>
      <c r="P137">
        <f t="shared" si="30"/>
        <v>2.3147746157450824</v>
      </c>
      <c r="Q137">
        <f t="shared" si="31"/>
        <v>10.250760204625246</v>
      </c>
      <c r="R137">
        <f t="shared" si="32"/>
        <v>18.314774615745083</v>
      </c>
      <c r="S137">
        <f t="shared" si="33"/>
        <v>10.250760204625246</v>
      </c>
      <c r="T137">
        <f t="shared" si="34"/>
        <v>17.721434531437552</v>
      </c>
    </row>
    <row r="138" spans="1:20" x14ac:dyDescent="0.25">
      <c r="A138">
        <v>6.26</v>
      </c>
      <c r="B138">
        <v>13</v>
      </c>
      <c r="C138">
        <v>9.6784999999999997</v>
      </c>
      <c r="N138">
        <f t="shared" si="30"/>
        <v>1.6938506604463059</v>
      </c>
      <c r="O138">
        <f t="shared" si="30"/>
        <v>1.1408586941192147</v>
      </c>
      <c r="P138">
        <f t="shared" si="30"/>
        <v>2.3393911325292489</v>
      </c>
      <c r="Q138">
        <f t="shared" si="31"/>
        <v>9.1408586941192151</v>
      </c>
      <c r="R138">
        <f t="shared" si="32"/>
        <v>18.339391132529251</v>
      </c>
      <c r="S138">
        <f t="shared" si="33"/>
        <v>9.1408586941192151</v>
      </c>
      <c r="T138">
        <f t="shared" si="34"/>
        <v>17.693850660446305</v>
      </c>
    </row>
    <row r="139" spans="1:20" x14ac:dyDescent="0.25">
      <c r="A139">
        <v>10.02</v>
      </c>
      <c r="B139">
        <v>22</v>
      </c>
      <c r="C139">
        <v>17.5305</v>
      </c>
      <c r="N139">
        <f t="shared" si="30"/>
        <v>1.981948868577083</v>
      </c>
      <c r="O139">
        <f t="shared" si="30"/>
        <v>2.0489599299877859</v>
      </c>
      <c r="P139">
        <f t="shared" si="30"/>
        <v>3.9044833575436164</v>
      </c>
      <c r="Q139">
        <f t="shared" si="31"/>
        <v>10.048959929987786</v>
      </c>
      <c r="R139">
        <f t="shared" si="32"/>
        <v>19.904483357543615</v>
      </c>
      <c r="S139">
        <f t="shared" si="33"/>
        <v>10.048959929987786</v>
      </c>
      <c r="T139">
        <f t="shared" si="34"/>
        <v>17.981948868577081</v>
      </c>
    </row>
    <row r="140" spans="1:20" x14ac:dyDescent="0.25">
      <c r="A140">
        <v>13.2</v>
      </c>
      <c r="B140">
        <v>29</v>
      </c>
      <c r="C140">
        <v>10.102</v>
      </c>
      <c r="N140">
        <f t="shared" si="30"/>
        <v>2.2256063956664098</v>
      </c>
      <c r="O140">
        <f t="shared" si="30"/>
        <v>2.7552608912188967</v>
      </c>
      <c r="P140">
        <f t="shared" si="30"/>
        <v>2.4238048560765728</v>
      </c>
      <c r="Q140">
        <f t="shared" si="31"/>
        <v>10.755260891218896</v>
      </c>
      <c r="R140">
        <f t="shared" si="32"/>
        <v>18.423804856076572</v>
      </c>
      <c r="S140">
        <f t="shared" si="33"/>
        <v>10.755260891218896</v>
      </c>
      <c r="T140">
        <f t="shared" si="34"/>
        <v>18.225606395666411</v>
      </c>
    </row>
    <row r="141" spans="1:20" x14ac:dyDescent="0.25">
      <c r="A141">
        <v>10.72</v>
      </c>
      <c r="B141">
        <v>25</v>
      </c>
      <c r="C141">
        <v>14.61</v>
      </c>
      <c r="N141">
        <f t="shared" si="30"/>
        <v>2.035584173282281</v>
      </c>
      <c r="O141">
        <f t="shared" si="30"/>
        <v>2.3516603419439761</v>
      </c>
      <c r="P141">
        <f t="shared" si="30"/>
        <v>3.322357549704281</v>
      </c>
      <c r="Q141">
        <f t="shared" si="31"/>
        <v>10.351660341943976</v>
      </c>
      <c r="R141">
        <f t="shared" si="32"/>
        <v>19.322357549704282</v>
      </c>
      <c r="S141">
        <f t="shared" si="33"/>
        <v>10.351660341943976</v>
      </c>
      <c r="T141">
        <f t="shared" si="34"/>
        <v>18.035584173282281</v>
      </c>
    </row>
    <row r="142" spans="1:20" x14ac:dyDescent="0.25">
      <c r="A142">
        <v>27.88</v>
      </c>
      <c r="B142">
        <v>29</v>
      </c>
      <c r="C142">
        <v>19.206499999999998</v>
      </c>
      <c r="N142">
        <f t="shared" si="30"/>
        <v>3.3504153571982727</v>
      </c>
      <c r="O142">
        <f t="shared" si="30"/>
        <v>2.7552608912188967</v>
      </c>
      <c r="P142">
        <f t="shared" si="30"/>
        <v>4.2385504193271206</v>
      </c>
      <c r="Q142">
        <f t="shared" si="31"/>
        <v>10.755260891218896</v>
      </c>
      <c r="R142">
        <f t="shared" si="32"/>
        <v>20.238550419327119</v>
      </c>
      <c r="S142">
        <f t="shared" si="33"/>
        <v>10.755260891218896</v>
      </c>
      <c r="T142">
        <f t="shared" si="34"/>
        <v>19.350415357198273</v>
      </c>
    </row>
    <row r="143" spans="1:20" x14ac:dyDescent="0.25">
      <c r="A143">
        <v>28.54</v>
      </c>
      <c r="B143">
        <v>33</v>
      </c>
      <c r="C143">
        <v>13.684000000000001</v>
      </c>
      <c r="N143">
        <f t="shared" si="30"/>
        <v>3.4009857873488878</v>
      </c>
      <c r="O143">
        <f t="shared" si="30"/>
        <v>3.1588614404938173</v>
      </c>
      <c r="P143">
        <f t="shared" si="30"/>
        <v>3.1377835048286693</v>
      </c>
      <c r="Q143">
        <f t="shared" si="31"/>
        <v>11.158861440493817</v>
      </c>
      <c r="R143">
        <f t="shared" si="32"/>
        <v>19.137783504828668</v>
      </c>
      <c r="S143">
        <f t="shared" si="33"/>
        <v>11.158861440493817</v>
      </c>
      <c r="T143">
        <f t="shared" si="34"/>
        <v>19.400985787348887</v>
      </c>
    </row>
    <row r="144" spans="1:20" x14ac:dyDescent="0.25">
      <c r="A144">
        <v>10.72</v>
      </c>
      <c r="B144">
        <v>32</v>
      </c>
      <c r="C144">
        <v>14.591999999999999</v>
      </c>
      <c r="N144">
        <f t="shared" si="30"/>
        <v>2.035584173282281</v>
      </c>
      <c r="O144">
        <f t="shared" si="30"/>
        <v>3.057961303175087</v>
      </c>
      <c r="P144">
        <f t="shared" si="30"/>
        <v>3.3187697172984914</v>
      </c>
      <c r="Q144">
        <f t="shared" si="31"/>
        <v>11.057961303175087</v>
      </c>
      <c r="R144">
        <f t="shared" si="32"/>
        <v>19.31876971729849</v>
      </c>
      <c r="S144">
        <f t="shared" si="33"/>
        <v>11.057961303175087</v>
      </c>
      <c r="T144">
        <f t="shared" si="34"/>
        <v>18.035584173282281</v>
      </c>
    </row>
    <row r="145" spans="1:20" x14ac:dyDescent="0.25">
      <c r="A145">
        <v>14.82</v>
      </c>
      <c r="B145">
        <v>23</v>
      </c>
      <c r="C145">
        <v>11.1815</v>
      </c>
      <c r="N145">
        <f t="shared" si="30"/>
        <v>2.3497338151270108</v>
      </c>
      <c r="O145">
        <f t="shared" si="30"/>
        <v>2.1498600673065158</v>
      </c>
      <c r="P145">
        <f t="shared" si="30"/>
        <v>2.6389751384126665</v>
      </c>
      <c r="Q145">
        <f t="shared" si="31"/>
        <v>10.149860067306516</v>
      </c>
      <c r="R145">
        <f t="shared" si="32"/>
        <v>18.638975138412668</v>
      </c>
      <c r="S145">
        <f t="shared" si="33"/>
        <v>10.149860067306516</v>
      </c>
      <c r="T145">
        <f t="shared" si="34"/>
        <v>18.34973381512701</v>
      </c>
    </row>
    <row r="146" spans="1:20" x14ac:dyDescent="0.25">
      <c r="A146">
        <v>7.42</v>
      </c>
      <c r="B146">
        <v>16</v>
      </c>
      <c r="C146">
        <v>15.042999999999999</v>
      </c>
      <c r="N146">
        <f t="shared" si="30"/>
        <v>1.7827320225292056</v>
      </c>
      <c r="O146">
        <f t="shared" si="30"/>
        <v>1.4435591060754049</v>
      </c>
      <c r="P146">
        <f t="shared" si="30"/>
        <v>3.4086648514657711</v>
      </c>
      <c r="Q146">
        <f t="shared" si="31"/>
        <v>9.4435591060754049</v>
      </c>
      <c r="R146">
        <f t="shared" si="32"/>
        <v>19.408664851465772</v>
      </c>
      <c r="S146">
        <f t="shared" si="33"/>
        <v>9.4435591060754049</v>
      </c>
      <c r="T146">
        <f t="shared" si="34"/>
        <v>17.782732022529206</v>
      </c>
    </row>
    <row r="147" spans="1:20" x14ac:dyDescent="0.25">
      <c r="A147">
        <v>14.56</v>
      </c>
      <c r="B147">
        <v>9</v>
      </c>
      <c r="C147">
        <v>8.7720000000000002</v>
      </c>
      <c r="N147">
        <f t="shared" si="30"/>
        <v>2.3298121305222228</v>
      </c>
      <c r="O147">
        <f t="shared" si="30"/>
        <v>0.73725814484429408</v>
      </c>
      <c r="P147">
        <f t="shared" si="30"/>
        <v>2.1587039060932423</v>
      </c>
      <c r="Q147">
        <f t="shared" si="31"/>
        <v>8.7372581448442936</v>
      </c>
      <c r="R147">
        <f t="shared" si="32"/>
        <v>18.158703906093244</v>
      </c>
      <c r="S147">
        <f t="shared" si="33"/>
        <v>8.7372581448442936</v>
      </c>
      <c r="T147">
        <f t="shared" si="34"/>
        <v>18.329812130522221</v>
      </c>
    </row>
    <row r="148" spans="1:20" x14ac:dyDescent="0.25">
      <c r="A148">
        <v>23.9</v>
      </c>
      <c r="B148">
        <v>36</v>
      </c>
      <c r="C148">
        <v>15.856</v>
      </c>
      <c r="N148">
        <f t="shared" si="30"/>
        <v>3.045460339017291</v>
      </c>
      <c r="O148">
        <f t="shared" si="30"/>
        <v>3.4615618524500076</v>
      </c>
      <c r="P148">
        <f t="shared" si="30"/>
        <v>3.5707152817939272</v>
      </c>
      <c r="Q148">
        <f t="shared" si="31"/>
        <v>11.461561852450007</v>
      </c>
      <c r="R148">
        <f t="shared" si="32"/>
        <v>19.570715281793927</v>
      </c>
      <c r="S148">
        <f t="shared" si="33"/>
        <v>11.461561852450007</v>
      </c>
      <c r="T148">
        <f t="shared" si="34"/>
        <v>19.045460339017289</v>
      </c>
    </row>
    <row r="149" spans="1:20" x14ac:dyDescent="0.25">
      <c r="A149">
        <v>2.2200000000000002</v>
      </c>
      <c r="B149">
        <v>17</v>
      </c>
      <c r="C149">
        <v>7.9479999999999995</v>
      </c>
      <c r="N149">
        <f t="shared" si="30"/>
        <v>1.3842983304334502</v>
      </c>
      <c r="O149">
        <f t="shared" si="30"/>
        <v>1.5444592433941351</v>
      </c>
      <c r="P149">
        <f t="shared" si="30"/>
        <v>1.9944609115171037</v>
      </c>
      <c r="Q149">
        <f t="shared" si="31"/>
        <v>9.5444592433941349</v>
      </c>
      <c r="R149">
        <f t="shared" si="32"/>
        <v>17.994460911517102</v>
      </c>
      <c r="S149">
        <f t="shared" si="33"/>
        <v>9.5444592433941349</v>
      </c>
      <c r="T149">
        <f t="shared" si="34"/>
        <v>17.384298330433449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 EMU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Bubu</dc:creator>
  <cp:lastModifiedBy> Bubu</cp:lastModifiedBy>
  <dcterms:created xsi:type="dcterms:W3CDTF">2010-11-20T22:17:11Z</dcterms:created>
  <dcterms:modified xsi:type="dcterms:W3CDTF">2010-11-21T19:37:29Z</dcterms:modified>
</cp:coreProperties>
</file>